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BB1DFB5-E8EC-43E3-ACC1-8769F4A5CFA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54" i="1" l="1"/>
  <c r="AG56" i="1"/>
  <c r="AG58" i="1"/>
  <c r="Q58" i="1" l="1"/>
  <c r="Q56" i="1"/>
  <c r="Q54" i="1"/>
  <c r="Q52" i="1"/>
  <c r="Q50" i="1"/>
  <c r="Q48" i="1"/>
  <c r="P46" i="1"/>
  <c r="Q46" i="1" s="1"/>
  <c r="P44" i="1"/>
  <c r="Q44" i="1" s="1"/>
  <c r="P42" i="1"/>
  <c r="Q42" i="1" s="1"/>
  <c r="H42" i="1"/>
  <c r="Q40" i="1"/>
  <c r="P38" i="1"/>
  <c r="Q38" i="1" s="1"/>
  <c r="Q36" i="1"/>
  <c r="P34" i="1"/>
  <c r="Q32" i="1"/>
  <c r="Q28" i="1"/>
  <c r="Q26" i="1"/>
  <c r="Q24" i="1"/>
  <c r="Q22" i="1"/>
  <c r="P20" i="1"/>
  <c r="Q20" i="1" s="1"/>
  <c r="P18" i="1"/>
  <c r="Q18" i="1" s="1"/>
  <c r="Q16" i="1"/>
  <c r="Q14" i="1"/>
  <c r="Q12" i="1"/>
  <c r="P10" i="1"/>
  <c r="Q10" i="1" s="1"/>
  <c r="Q8" i="1"/>
  <c r="P6" i="1"/>
  <c r="Q6" i="1" s="1"/>
  <c r="P4" i="1"/>
  <c r="Q4" i="1" s="1"/>
  <c r="P2" i="1"/>
  <c r="Q2" i="1" s="1"/>
</calcChain>
</file>

<file path=xl/sharedStrings.xml><?xml version="1.0" encoding="utf-8"?>
<sst xmlns="http://schemas.openxmlformats.org/spreadsheetml/2006/main" count="1427" uniqueCount="478">
  <si>
    <t>ردیف</t>
  </si>
  <si>
    <t>توضیحات</t>
  </si>
  <si>
    <t>شماره مزایده</t>
  </si>
  <si>
    <t>شماره قرارداد</t>
  </si>
  <si>
    <t>نام پيمانکار</t>
  </si>
  <si>
    <t>مرکز مجری</t>
  </si>
  <si>
    <t>سال</t>
  </si>
  <si>
    <t>سپرده</t>
  </si>
  <si>
    <t>تضمین 10%</t>
  </si>
  <si>
    <t>تضمین 20%</t>
  </si>
  <si>
    <t>تاريخ شروع</t>
  </si>
  <si>
    <t>تاريخ پايان</t>
  </si>
  <si>
    <t>موضوع قرارداد</t>
  </si>
  <si>
    <t>اجاره ماهیانه</t>
  </si>
  <si>
    <t>مبلغ قرارداد</t>
  </si>
  <si>
    <t>مبلغ وصول</t>
  </si>
  <si>
    <t>مانده</t>
  </si>
  <si>
    <t>وصولی ماه 1</t>
  </si>
  <si>
    <t>وصولی ماه 2</t>
  </si>
  <si>
    <t>وصولی ماه 3</t>
  </si>
  <si>
    <t>وصولی ماه 4</t>
  </si>
  <si>
    <t>وصولی ماه 5</t>
  </si>
  <si>
    <t>وصولی ماه 6</t>
  </si>
  <si>
    <t>وصولی ماه 7</t>
  </si>
  <si>
    <t>وصولی ماه 8</t>
  </si>
  <si>
    <t>وصولی ماه 9</t>
  </si>
  <si>
    <t>وصولی ماه 10</t>
  </si>
  <si>
    <t>وصولی ماه 11</t>
  </si>
  <si>
    <t>وصولی ماه 12</t>
  </si>
  <si>
    <t>هزینه کارشناسی</t>
  </si>
  <si>
    <t>تسویه شده</t>
  </si>
  <si>
    <t>6/98/7861</t>
  </si>
  <si>
    <t>فرشته کهنی</t>
  </si>
  <si>
    <t>مرکز شهید رهبری</t>
  </si>
  <si>
    <t>98/08/08</t>
  </si>
  <si>
    <t>1398/8/20</t>
  </si>
  <si>
    <t>1399/8/20</t>
  </si>
  <si>
    <t>اجاره فلزکاری سابق</t>
  </si>
  <si>
    <t>98/9/20</t>
  </si>
  <si>
    <t>98/10/25</t>
  </si>
  <si>
    <t>98/11/23</t>
  </si>
  <si>
    <t>اسفند معاف</t>
  </si>
  <si>
    <t>فروردین معاف</t>
  </si>
  <si>
    <t>اردیبهشت معاف</t>
  </si>
  <si>
    <t>99/03/20</t>
  </si>
  <si>
    <t>99/04/22</t>
  </si>
  <si>
    <t>مرداد معاف</t>
  </si>
  <si>
    <t>99/06/20</t>
  </si>
  <si>
    <t>99/07/16</t>
  </si>
  <si>
    <t xml:space="preserve">آبان </t>
  </si>
  <si>
    <t>معاف</t>
  </si>
  <si>
    <t>6/98/6280</t>
  </si>
  <si>
    <t>فاطمه سریعی</t>
  </si>
  <si>
    <t>98/08/06</t>
  </si>
  <si>
    <t>1398/8/22</t>
  </si>
  <si>
    <t>1399/8/22</t>
  </si>
  <si>
    <t>اجاره نیم طبقه 5 باب کلاس</t>
  </si>
  <si>
    <t>98/10/1</t>
  </si>
  <si>
    <t>98/10/30</t>
  </si>
  <si>
    <t>99/11/28</t>
  </si>
  <si>
    <t>99/03/27</t>
  </si>
  <si>
    <t>99/04/31</t>
  </si>
  <si>
    <t>99/06/25</t>
  </si>
  <si>
    <t>مهرماه</t>
  </si>
  <si>
    <t>6/98/1752</t>
  </si>
  <si>
    <t>صغری طهوری</t>
  </si>
  <si>
    <t>مرکز زیبادشت</t>
  </si>
  <si>
    <t>1397/12/28</t>
  </si>
  <si>
    <t>1398/12/28</t>
  </si>
  <si>
    <t>کارگاه شیلات</t>
  </si>
  <si>
    <t>فروردین (ت واریز98/4/16)</t>
  </si>
  <si>
    <t>اردیبهشت (ت واریز98/5/23)</t>
  </si>
  <si>
    <t>خرداد(ت واریز98/7/28)</t>
  </si>
  <si>
    <t>تیر(ت واریز98/7/28)</t>
  </si>
  <si>
    <t>مرداد(ت واریز98/9/4)</t>
  </si>
  <si>
    <t>شهریور(ت واریز98/9/24)</t>
  </si>
  <si>
    <t>مهر(ت واریز98/11/5)</t>
  </si>
  <si>
    <t>آبان(ت واریز98/12/5)</t>
  </si>
  <si>
    <t>آذر</t>
  </si>
  <si>
    <t xml:space="preserve">دی </t>
  </si>
  <si>
    <t>بهمن</t>
  </si>
  <si>
    <t>؟</t>
  </si>
  <si>
    <t>6/98/8271</t>
  </si>
  <si>
    <t>محمد حسن خانجانی</t>
  </si>
  <si>
    <t>98/10/22</t>
  </si>
  <si>
    <t>1398/10/25</t>
  </si>
  <si>
    <t>1399/10/25</t>
  </si>
  <si>
    <t>طبقه منفی یک جنب آشپزخانه</t>
  </si>
  <si>
    <t xml:space="preserve">اسفند </t>
  </si>
  <si>
    <t>فروردین</t>
  </si>
  <si>
    <t>اردیبهشت</t>
  </si>
  <si>
    <t>99/04/02</t>
  </si>
  <si>
    <t xml:space="preserve">تیر </t>
  </si>
  <si>
    <t xml:space="preserve">مرداد </t>
  </si>
  <si>
    <t>99/07/27</t>
  </si>
  <si>
    <t xml:space="preserve">آبان  </t>
  </si>
  <si>
    <t xml:space="preserve">آذر </t>
  </si>
  <si>
    <t>6/98/5611</t>
  </si>
  <si>
    <t>شرکت درمان کار آرشيدا سهامي خاص</t>
  </si>
  <si>
    <t>1398</t>
  </si>
  <si>
    <t>98/05/31</t>
  </si>
  <si>
    <t>98/07/02</t>
  </si>
  <si>
    <t>1398/06/27</t>
  </si>
  <si>
    <t>1399/06/27</t>
  </si>
  <si>
    <t>استفاده از آشپزخانه و رستوران مرکز شهيدرهبري جهت طبخ و فروش غذا</t>
  </si>
  <si>
    <t>مهر(98/8/1)</t>
  </si>
  <si>
    <t>آبان(98/9/2)</t>
  </si>
  <si>
    <t>آذر99/09/02</t>
  </si>
  <si>
    <t>دی99/03/10</t>
  </si>
  <si>
    <t>بهمن99/03/10</t>
  </si>
  <si>
    <t>اسفند99/03/10</t>
  </si>
  <si>
    <t>فروردین99/03/10</t>
  </si>
  <si>
    <t>اردیبهشت99/03/10</t>
  </si>
  <si>
    <t>خرداد99/03/10</t>
  </si>
  <si>
    <t>مرداد</t>
  </si>
  <si>
    <t>شهریور</t>
  </si>
  <si>
    <t>6/98/4656</t>
  </si>
  <si>
    <t>سيده صبا گوهري</t>
  </si>
  <si>
    <t>مرکز اشتهارد</t>
  </si>
  <si>
    <t>1398/07/15</t>
  </si>
  <si>
    <t>1401/07/15</t>
  </si>
  <si>
    <t xml:space="preserve">استفاده از رستوران و آشپزخانه مرکز اشتهارد </t>
  </si>
  <si>
    <t>98/8/25</t>
  </si>
  <si>
    <t>98/6/25</t>
  </si>
  <si>
    <t>98/8/28</t>
  </si>
  <si>
    <t>98/10/5</t>
  </si>
  <si>
    <t>بهمن (واریزی ت 99/06/06)</t>
  </si>
  <si>
    <t>اسفند</t>
  </si>
  <si>
    <t>خرداد</t>
  </si>
  <si>
    <t>شهریور(99/07/08)</t>
  </si>
  <si>
    <t>طبق نامه 229سازمان بخشوده می شود(نامه به شماره 428 مورخ 00/01/30 به آقای پازوکی زده شد جهت اعلام میزان فعالیت نامبرده)</t>
  </si>
  <si>
    <t>6/98/4655</t>
  </si>
  <si>
    <t>استفاده از سالن جنب مهدکودک مرکز اشتهارد</t>
  </si>
  <si>
    <t>6/98/4654</t>
  </si>
  <si>
    <t>استفاده از سالن پذيرايي (کافي شاپ) مرکز اشتهارد</t>
  </si>
  <si>
    <t>10326/98/6</t>
  </si>
  <si>
    <t>ساغر طهوری</t>
  </si>
  <si>
    <t>1399/12/28</t>
  </si>
  <si>
    <t>اجاره و استفاده از فضای آموزشی کارگاه شیلات</t>
  </si>
  <si>
    <t>99/10/25</t>
  </si>
  <si>
    <t>99/10/30</t>
  </si>
  <si>
    <t>99/12/28</t>
  </si>
  <si>
    <t>1400/02/21</t>
  </si>
  <si>
    <t>پ</t>
  </si>
  <si>
    <t>فرم تسویه حساب از طرف مرکز ارسال شود</t>
  </si>
  <si>
    <t>6/98/9936</t>
  </si>
  <si>
    <t xml:space="preserve">احسان کاظمی </t>
  </si>
  <si>
    <t xml:space="preserve">مرکز یک </t>
  </si>
  <si>
    <t>1398/12/24</t>
  </si>
  <si>
    <t>1399/12/24</t>
  </si>
  <si>
    <t xml:space="preserve">الاچیق مرکز یک </t>
  </si>
  <si>
    <t xml:space="preserve">فروردین </t>
  </si>
  <si>
    <t>تیر</t>
  </si>
  <si>
    <t>مهر</t>
  </si>
  <si>
    <t>آبان</t>
  </si>
  <si>
    <t>فسخ قرارداد-تسویه شده</t>
  </si>
  <si>
    <t>6/99/7983</t>
  </si>
  <si>
    <t>بی بی اعظم احمدی(آموزشگاه آلامد)</t>
  </si>
  <si>
    <t>مرکز ساوجبلاغ</t>
  </si>
  <si>
    <t>99/09/23</t>
  </si>
  <si>
    <t>99/10/23</t>
  </si>
  <si>
    <t>1399/11/05</t>
  </si>
  <si>
    <t>1400/11/05</t>
  </si>
  <si>
    <t>اجاره سالن آزمون مرکز هشتگرد</t>
  </si>
  <si>
    <t>بهمن (ت واریز 99/12/06)</t>
  </si>
  <si>
    <t>اسفند (ت واریز 1400/01/07)</t>
  </si>
  <si>
    <t xml:space="preserve">اردیبهشت </t>
  </si>
  <si>
    <t xml:space="preserve">شهریور </t>
  </si>
  <si>
    <t>طبق صورتجلسه شماره 6/1400/4344 و جلسه مورخ 1400/07/20 فروردین و اردیبهشت شامل بخشودگی شد-طبق صورتجلسه شماره 6205 مقرر گردید50درصد تخفیف دیگر داده شود از سه ماه باقی مانده 45 روز پرداخت شود -تسویه شد فرم تسویه حساب به شماره7742 مورخ 1400/11/11</t>
  </si>
  <si>
    <t xml:space="preserve">مبلغ تسویه حساب 10/800/000ریال که مورخ 1400/09/11 پرداخت شد </t>
  </si>
  <si>
    <t>درخواست فسخ قراداد</t>
  </si>
  <si>
    <t>تمدید</t>
  </si>
  <si>
    <t>6/99/6181</t>
  </si>
  <si>
    <t>1399/08/20</t>
  </si>
  <si>
    <t>1400/08/20</t>
  </si>
  <si>
    <t>دی</t>
  </si>
  <si>
    <t>بهمن (ت واریز99/12/06)</t>
  </si>
  <si>
    <t>اسفند(ت واریز 00/02/13 )</t>
  </si>
  <si>
    <t>10/000/000</t>
  </si>
  <si>
    <t xml:space="preserve">طبق صورتجلسه شماره 8159 آبان آذر دی معاف شد                                              طبق صورتجلسه شماره 4344 فروردین و اردیبهشت معاف شد. هزینه انرژی واریزشد      تسویه شد                                                  </t>
  </si>
  <si>
    <t>6/99/6264</t>
  </si>
  <si>
    <t>1399/08/22</t>
  </si>
  <si>
    <t>1400/08/22</t>
  </si>
  <si>
    <t>طبق صورتجلسه شماره 8159 آبان آذر دی معاف شد</t>
  </si>
  <si>
    <t>طبق صورتجلسه شماره 360 اسفند معاف شد.                                                       طبق صورتجلسه شماره 4344 فروردین و اردبهشت معاف شد       تسویه شد                            هزینه برق مورخ 1400/09/03 پرداخت شد</t>
  </si>
  <si>
    <t>6/99/7905</t>
  </si>
  <si>
    <t>1400/10/25</t>
  </si>
  <si>
    <t>اسفند(ت واریز00/02/12)</t>
  </si>
  <si>
    <t>تسویه شد- هزینه انرژی هم واریز شد</t>
  </si>
  <si>
    <t>6/99/8413</t>
  </si>
  <si>
    <t>1399/11/14</t>
  </si>
  <si>
    <t>1400/11/14</t>
  </si>
  <si>
    <t>تکمیل یک نسخه تحویل مستاجر گردید</t>
  </si>
  <si>
    <t>6/998682</t>
  </si>
  <si>
    <t>ناصر عزیزپور</t>
  </si>
  <si>
    <t>99/11/01</t>
  </si>
  <si>
    <t>1399/12/01</t>
  </si>
  <si>
    <t>1400/12/01</t>
  </si>
  <si>
    <t>مغازه شهیدرهبری</t>
  </si>
  <si>
    <t>اسفند(ت واریز1400/01/07)</t>
  </si>
  <si>
    <t>39000000     پرداخت شده</t>
  </si>
  <si>
    <t>تکمیل</t>
  </si>
  <si>
    <t>6/99/8844</t>
  </si>
  <si>
    <t xml:space="preserve">سرور نادری </t>
  </si>
  <si>
    <t>زیبادشت</t>
  </si>
  <si>
    <t>99/11/09</t>
  </si>
  <si>
    <t>99/12/01</t>
  </si>
  <si>
    <t>کارگاه گلهای آپارتمانی</t>
  </si>
  <si>
    <t>6/99/9463</t>
  </si>
  <si>
    <t>فاطمه حسن نژاد</t>
  </si>
  <si>
    <t>99/10/17</t>
  </si>
  <si>
    <t>99/12/20</t>
  </si>
  <si>
    <t>1400/12/20</t>
  </si>
  <si>
    <t>کارگاه آسانسور</t>
  </si>
  <si>
    <t xml:space="preserve">پرداخت شده 27000000                      </t>
  </si>
  <si>
    <t>تسویه شد- فرم تسویه حساب به شماره 7368 مورخ 1400/10/29</t>
  </si>
  <si>
    <t>مبلغ 75,925,924 از تضامین برداشته شد</t>
  </si>
  <si>
    <t>درخواست فسخ</t>
  </si>
  <si>
    <t>6/99/9479</t>
  </si>
  <si>
    <t>اشتهارد</t>
  </si>
  <si>
    <t>99/11/11</t>
  </si>
  <si>
    <t>99/12/10</t>
  </si>
  <si>
    <t>1399/12/25</t>
  </si>
  <si>
    <t>1400/12/25</t>
  </si>
  <si>
    <t>کارگاه تراشکاری</t>
  </si>
  <si>
    <t>12 روز معاف</t>
  </si>
  <si>
    <t>به واحد حقوقی ارجاع شد</t>
  </si>
  <si>
    <t>6/99/9505</t>
  </si>
  <si>
    <t>هادی آهنگی</t>
  </si>
  <si>
    <t>شهیدخدایی</t>
  </si>
  <si>
    <t>99/12/16</t>
  </si>
  <si>
    <t>1400/12/28</t>
  </si>
  <si>
    <t>مغازه شهیدخدایی</t>
  </si>
  <si>
    <t>طبق کارشناسی جدید در سال 99 اجاره بها تعیین گردید</t>
  </si>
  <si>
    <t>قرارداد در سال 98 سه ساله بسته شده است</t>
  </si>
  <si>
    <t>1399/07/15</t>
  </si>
  <si>
    <t>1400/07/15</t>
  </si>
  <si>
    <t xml:space="preserve">بهمن </t>
  </si>
  <si>
    <t>شهریور 15 روز</t>
  </si>
  <si>
    <t>طبق کارشناسی جدید در سال 1400 اجاره بها تعیین گردید</t>
  </si>
  <si>
    <t>6/1400/5664/1</t>
  </si>
  <si>
    <t>27000000پرداخت شد</t>
  </si>
  <si>
    <t>6/1400/5464</t>
  </si>
  <si>
    <t>برنده مزایده دوم سال 1400</t>
  </si>
  <si>
    <t>6/1400/7553</t>
  </si>
  <si>
    <t>اقدس شمس</t>
  </si>
  <si>
    <t>1400/09/29-99/10/03</t>
  </si>
  <si>
    <t>99/10/16</t>
  </si>
  <si>
    <t>1403/12/01</t>
  </si>
  <si>
    <t>کارگاه شیرینی پزی</t>
  </si>
  <si>
    <t>1/800/000 -7/200/000</t>
  </si>
  <si>
    <t>6/1400/8466</t>
  </si>
  <si>
    <t>1400/10/</t>
  </si>
  <si>
    <t>1400/11/19-1400/11/28</t>
  </si>
  <si>
    <t>1401/12/01</t>
  </si>
  <si>
    <t>22050000-3450000</t>
  </si>
  <si>
    <t>44100000-6300000</t>
  </si>
  <si>
    <t>6/1401/281-1401/01/20</t>
  </si>
  <si>
    <t>نادیا آل خمیس</t>
  </si>
  <si>
    <t>مرکز شهید خدایی</t>
  </si>
  <si>
    <t>1401/01/15</t>
  </si>
  <si>
    <t>1402/01/21</t>
  </si>
  <si>
    <t xml:space="preserve">کارگاه چرم </t>
  </si>
  <si>
    <t xml:space="preserve">   1400/11/28-6/1400/8279</t>
  </si>
  <si>
    <t>مابه التفاوت1401/02/27</t>
  </si>
  <si>
    <t>مابه التفاوت 1401/02/27</t>
  </si>
  <si>
    <t>6/1400/8280-1400/11/28</t>
  </si>
  <si>
    <t>کافی شاپ شهیدرهبری</t>
  </si>
  <si>
    <t>مزایده 4 -1400</t>
  </si>
  <si>
    <t>داریوش معدنی</t>
  </si>
  <si>
    <t>مرکز شهیدان رهبری</t>
  </si>
  <si>
    <t>مرکز زیبا دشت</t>
  </si>
  <si>
    <t>22/000/000</t>
  </si>
  <si>
    <t>264/000/000</t>
  </si>
  <si>
    <t>مزایده اول 1401</t>
  </si>
  <si>
    <t>6/401/4652</t>
  </si>
  <si>
    <t>1401/6/29</t>
  </si>
  <si>
    <t>350/000/000</t>
  </si>
  <si>
    <t>E</t>
  </si>
  <si>
    <t>تضمین کلی</t>
  </si>
  <si>
    <t>1401/07/01</t>
  </si>
  <si>
    <t>1402/07/01</t>
  </si>
  <si>
    <t>کارگاه صنعتی</t>
  </si>
  <si>
    <t>ابان</t>
  </si>
  <si>
    <t>اذر</t>
  </si>
  <si>
    <r>
      <rPr>
        <b/>
        <sz val="14"/>
        <color theme="1"/>
        <rFont val="B Mitra"/>
        <charset val="178"/>
      </rPr>
      <t>مهرماه</t>
    </r>
    <r>
      <rPr>
        <b/>
        <sz val="11"/>
        <color theme="1"/>
        <rFont val="B Mitra"/>
        <charset val="178"/>
      </rPr>
      <t>-</t>
    </r>
    <r>
      <rPr>
        <b/>
        <sz val="8"/>
        <color theme="1"/>
        <rFont val="B Mitra"/>
        <charset val="178"/>
      </rPr>
      <t>شروع قرارداد</t>
    </r>
  </si>
  <si>
    <t>فروردین 1402</t>
  </si>
  <si>
    <t>6/1401/5000</t>
  </si>
  <si>
    <t>امیر حسین اسدی کرد</t>
  </si>
  <si>
    <t>مرکزشهیدان رهبری</t>
  </si>
  <si>
    <t>1401/5/6</t>
  </si>
  <si>
    <t>18/000/000 ودیعه</t>
  </si>
  <si>
    <t>1401/6/5</t>
  </si>
  <si>
    <t>67/000/000</t>
  </si>
  <si>
    <t>134/000/000</t>
  </si>
  <si>
    <t>1401/6/20</t>
  </si>
  <si>
    <t>1402/6/20</t>
  </si>
  <si>
    <t>کارگاه جوش جنبی</t>
  </si>
  <si>
    <t>55/833/333</t>
  </si>
  <si>
    <t>670/000/000</t>
  </si>
  <si>
    <r>
      <t>مهرماه -</t>
    </r>
    <r>
      <rPr>
        <b/>
        <sz val="8"/>
        <color theme="1"/>
        <rFont val="B Mitra"/>
        <charset val="178"/>
      </rPr>
      <t>شروع قرارداد</t>
    </r>
  </si>
  <si>
    <t>فروردین  1402</t>
  </si>
  <si>
    <t>محسن احمدی</t>
  </si>
  <si>
    <t>1401/5/19</t>
  </si>
  <si>
    <t>9/000/000</t>
  </si>
  <si>
    <t>36/000/000</t>
  </si>
  <si>
    <t>1401/7/2</t>
  </si>
  <si>
    <t>37/200/000</t>
  </si>
  <si>
    <t>18/600/000</t>
  </si>
  <si>
    <t>169/200/000</t>
  </si>
  <si>
    <t>84/600/000</t>
  </si>
  <si>
    <t>قارچ</t>
  </si>
  <si>
    <t>شیلات</t>
  </si>
  <si>
    <t>مزایده اول</t>
  </si>
  <si>
    <t>1401/09/20</t>
  </si>
  <si>
    <t>1402/09/20</t>
  </si>
  <si>
    <t>1401/09/21</t>
  </si>
  <si>
    <t>1402/09/21</t>
  </si>
  <si>
    <t>15/500/00</t>
  </si>
  <si>
    <t>78/500/000</t>
  </si>
  <si>
    <t>بمهن</t>
  </si>
  <si>
    <t>9/500/000</t>
  </si>
  <si>
    <t xml:space="preserve">ابان </t>
  </si>
  <si>
    <t>مکاترونیک</t>
  </si>
  <si>
    <t>1401/6/8818</t>
  </si>
  <si>
    <t>کیانا احمدی</t>
  </si>
  <si>
    <t>1402/01/15</t>
  </si>
  <si>
    <t>1403/01/15</t>
  </si>
  <si>
    <t>1401/6/9062</t>
  </si>
  <si>
    <t>محمد درگاهی</t>
  </si>
  <si>
    <t>3/300/000/000</t>
  </si>
  <si>
    <t>20 درصد</t>
  </si>
  <si>
    <t>10 درصد</t>
  </si>
  <si>
    <t>کل تضمین دریافتی</t>
  </si>
  <si>
    <t>1402/02/15</t>
  </si>
  <si>
    <t>1403/02/15</t>
  </si>
  <si>
    <t>پارکینگ عمومی</t>
  </si>
  <si>
    <t xml:space="preserve">پانزده اردیبهشت </t>
  </si>
  <si>
    <t xml:space="preserve">پانزده خرداد </t>
  </si>
  <si>
    <t>20درصد</t>
  </si>
  <si>
    <t>مزایده</t>
  </si>
  <si>
    <t>1401/6/8243</t>
  </si>
  <si>
    <t>علیرضا عسگری</t>
  </si>
  <si>
    <t>10درصد</t>
  </si>
  <si>
    <t>1402/02/01</t>
  </si>
  <si>
    <t>1403/02/01</t>
  </si>
  <si>
    <t>صنایع خودرو</t>
  </si>
  <si>
    <t>1402/03/26</t>
  </si>
  <si>
    <t>1403/03/26</t>
  </si>
  <si>
    <t>upvc</t>
  </si>
  <si>
    <t>1402/6/349</t>
  </si>
  <si>
    <t>برای مجموع درصد</t>
  </si>
  <si>
    <t>1402/1/1</t>
  </si>
  <si>
    <t>اولین اجاره</t>
  </si>
  <si>
    <t>1402/12/1</t>
  </si>
  <si>
    <t xml:space="preserve">ماوتفاوت </t>
  </si>
  <si>
    <t>کل مبلغ</t>
  </si>
  <si>
    <t>1403/01/21</t>
  </si>
  <si>
    <t>1402/12/01</t>
  </si>
  <si>
    <t>اولین -خرداد</t>
  </si>
  <si>
    <t>خارج شد</t>
  </si>
  <si>
    <t>در حال اجرا</t>
  </si>
  <si>
    <t>1401/6/6855</t>
  </si>
  <si>
    <t>1401/6/6856</t>
  </si>
  <si>
    <t>پرداخت شده</t>
  </si>
  <si>
    <t>درحال اجرا</t>
  </si>
  <si>
    <t>واگذاری</t>
  </si>
  <si>
    <t>مهدی عباسی</t>
  </si>
  <si>
    <t>مرکز شهیدخدایی</t>
  </si>
  <si>
    <t>1401/11/01</t>
  </si>
  <si>
    <t>1402/11/01</t>
  </si>
  <si>
    <t>پارک علم وفناوری</t>
  </si>
  <si>
    <t>40/000/000</t>
  </si>
  <si>
    <t>1401/12/1</t>
  </si>
  <si>
    <t>6/1401/8102-1401/10/26</t>
  </si>
  <si>
    <t>مرکز هشتگرد</t>
  </si>
  <si>
    <t>1402/04/01</t>
  </si>
  <si>
    <t>صنایع فلزی</t>
  </si>
  <si>
    <t>1402/6/2746</t>
  </si>
  <si>
    <t>سلمان گودرزی</t>
  </si>
  <si>
    <t>مغازه تجاری</t>
  </si>
  <si>
    <t>تصویه شد</t>
  </si>
  <si>
    <t>1402/5/2</t>
  </si>
  <si>
    <t>بدهی</t>
  </si>
  <si>
    <t xml:space="preserve">  </t>
  </si>
  <si>
    <t>70/000/000</t>
  </si>
  <si>
    <t>گلخانه خاکی</t>
  </si>
  <si>
    <t xml:space="preserve">جوش جنبی </t>
  </si>
  <si>
    <t>الکترونیک صنعتی</t>
  </si>
  <si>
    <t xml:space="preserve">ایدا قاسم خانی </t>
  </si>
  <si>
    <t>21600000</t>
  </si>
  <si>
    <t>30 درصد مجموع دریافتی</t>
  </si>
  <si>
    <t>1402/7/15</t>
  </si>
  <si>
    <t>1403/7/15</t>
  </si>
  <si>
    <t>1402/6/5700</t>
  </si>
  <si>
    <t>13400000</t>
  </si>
  <si>
    <t>1402/6/5758</t>
  </si>
  <si>
    <t>در</t>
  </si>
  <si>
    <t>1402/6/5453</t>
  </si>
  <si>
    <t>مسعود کوهفر</t>
  </si>
  <si>
    <t>163800000</t>
  </si>
  <si>
    <t>30درصد</t>
  </si>
  <si>
    <t>کل مجموع 30درصد</t>
  </si>
  <si>
    <t>1402/7/20</t>
  </si>
  <si>
    <t>1403/7/20</t>
  </si>
  <si>
    <t>سالن ازمون</t>
  </si>
  <si>
    <t>360000000</t>
  </si>
  <si>
    <t>درصد مجموع</t>
  </si>
  <si>
    <t>1402/7/1</t>
  </si>
  <si>
    <t>1403/7/1</t>
  </si>
  <si>
    <t>یعقوب جمشیدی</t>
  </si>
  <si>
    <t>1403/04/10</t>
  </si>
  <si>
    <t>اول مرداد</t>
  </si>
  <si>
    <t>تاریخ تحویل</t>
  </si>
  <si>
    <t>در دست اقدام</t>
  </si>
  <si>
    <t>1402/6/6174</t>
  </si>
  <si>
    <t>560/160/000</t>
  </si>
  <si>
    <t>30 درصد</t>
  </si>
  <si>
    <t>کل مجموع قرارداد</t>
  </si>
  <si>
    <t>1402/08/15</t>
  </si>
  <si>
    <t>1403/08/15</t>
  </si>
  <si>
    <t>طبقه سوم ساختمان مرکزی</t>
  </si>
  <si>
    <t>دردست اقدام</t>
  </si>
  <si>
    <t>1402/6/5346</t>
  </si>
  <si>
    <t>سیامک صفری</t>
  </si>
  <si>
    <t>576/000/000</t>
  </si>
  <si>
    <t>کارگاه انرژی خورشیدی</t>
  </si>
  <si>
    <t>1402/6/5347</t>
  </si>
  <si>
    <t>943/200/000</t>
  </si>
  <si>
    <t>سالن ازمون انلاین</t>
  </si>
  <si>
    <t>1402/09/15</t>
  </si>
  <si>
    <t>کوچک</t>
  </si>
  <si>
    <t>متوسط</t>
  </si>
  <si>
    <t>1402/6/2226</t>
  </si>
  <si>
    <t>6/1402/6498</t>
  </si>
  <si>
    <t>1403/08/06</t>
  </si>
  <si>
    <t>1402/08/06</t>
  </si>
  <si>
    <t>1403/10/25</t>
  </si>
  <si>
    <t>درصد 30</t>
  </si>
  <si>
    <t>سفته</t>
  </si>
  <si>
    <t>1402/10/25</t>
  </si>
  <si>
    <t>1402/6/8359</t>
  </si>
  <si>
    <t>مریم شفیع بیگ محمدی</t>
  </si>
  <si>
    <t>100/000/000</t>
  </si>
  <si>
    <t>گلخانه شیشه ای</t>
  </si>
  <si>
    <t>1402/6/8399</t>
  </si>
  <si>
    <t>ندا خسرو شاهی</t>
  </si>
  <si>
    <t>253200000</t>
  </si>
  <si>
    <t>1402/12/15</t>
  </si>
  <si>
    <t>1403/12/15</t>
  </si>
  <si>
    <t xml:space="preserve"> سفته 20 درصد </t>
  </si>
  <si>
    <t xml:space="preserve">درصد10 فیش </t>
  </si>
  <si>
    <t>1402/11/25</t>
  </si>
  <si>
    <t>1402/6/9481</t>
  </si>
  <si>
    <t>حجت اله نصری</t>
  </si>
  <si>
    <t>1403/2/01</t>
  </si>
  <si>
    <t>1404/02/01</t>
  </si>
  <si>
    <t>نانوایی</t>
  </si>
  <si>
    <t>1403/03/01</t>
  </si>
  <si>
    <t>1402/6/8361</t>
  </si>
  <si>
    <t>الکترونیک هشتگرد</t>
  </si>
  <si>
    <t>1403/01/01</t>
  </si>
  <si>
    <t>1402/6/8362</t>
  </si>
  <si>
    <t>1402/12/10</t>
  </si>
  <si>
    <t>1403/12/10</t>
  </si>
  <si>
    <t>مدرسه غیر دولتی</t>
  </si>
  <si>
    <t>1403/01/10</t>
  </si>
  <si>
    <t>1402/06/9353</t>
  </si>
  <si>
    <t>1403/09/20</t>
  </si>
  <si>
    <t>1402/6/9355</t>
  </si>
  <si>
    <t>ماهیان اکواریومی</t>
  </si>
  <si>
    <t>اسانسور</t>
  </si>
  <si>
    <t>140312/01</t>
  </si>
  <si>
    <t>شیرینی پزی</t>
  </si>
  <si>
    <t>1403/11/01</t>
  </si>
  <si>
    <t>شماره نشده</t>
  </si>
  <si>
    <t xml:space="preserve">دو ماه کسری </t>
  </si>
  <si>
    <t>کسری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</si>
</sst>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Arial"/>
      <family val="2"/>
      <scheme val="minor"/>
    </font>
    <font>
      <b/>
      <sz val="11"/>
      <color theme="1"/>
      <name val="B Titr"/>
      <charset val="178"/>
    </font>
    <font>
      <b/>
      <sz val="11"/>
      <color theme="1"/>
      <name val="2  Mitra"/>
      <charset val="178"/>
    </font>
    <font>
      <b/>
      <sz val="8"/>
      <color theme="1"/>
      <name val="B Mitra"/>
      <charset val="178"/>
    </font>
    <font>
      <b/>
      <sz val="11"/>
      <color theme="1"/>
      <name val="B Mitra"/>
      <charset val="178"/>
    </font>
    <font>
      <b/>
      <sz val="11"/>
      <name val="2  Mitra"/>
      <charset val="178"/>
    </font>
    <font>
      <sz val="11"/>
      <name val="2  Mitra"/>
      <charset val="178"/>
    </font>
    <font>
      <b/>
      <sz val="8"/>
      <color theme="1"/>
      <name val="2  Mitra"/>
      <charset val="178"/>
    </font>
    <font>
      <b/>
      <sz val="10"/>
      <color theme="1"/>
      <name val="B Koodak"/>
      <charset val="178"/>
    </font>
    <font>
      <sz val="10"/>
      <name val="B Koodak"/>
      <charset val="178"/>
    </font>
    <font>
      <sz val="11"/>
      <name val="Calibri"/>
      <family val="2"/>
    </font>
    <font>
      <sz val="11"/>
      <name val="Calibri"/>
      <family val="2"/>
      <charset val="178"/>
    </font>
    <font>
      <b/>
      <sz val="11"/>
      <name val="B Mitra"/>
      <charset val="178"/>
    </font>
    <font>
      <sz val="8"/>
      <color theme="1"/>
      <name val="B Mitra"/>
      <charset val="178"/>
    </font>
    <font>
      <sz val="11"/>
      <color theme="1"/>
      <name val="B Mitra"/>
      <charset val="178"/>
    </font>
    <font>
      <sz val="8"/>
      <name val="2  Mitra"/>
      <charset val="178"/>
    </font>
    <font>
      <sz val="8"/>
      <color theme="1"/>
      <name val="Arial"/>
      <family val="2"/>
      <scheme val="minor"/>
    </font>
    <font>
      <b/>
      <sz val="11"/>
      <color theme="1"/>
      <name val="Wingdings 2"/>
      <family val="1"/>
      <charset val="2"/>
    </font>
    <font>
      <b/>
      <sz val="14"/>
      <color theme="1"/>
      <name val="B Mitra"/>
      <charset val="178"/>
    </font>
    <font>
      <sz val="8"/>
      <name val="Arial"/>
      <family val="2"/>
      <scheme val="minor"/>
    </font>
    <font>
      <sz val="11"/>
      <color theme="1"/>
      <name val="2  Mitra"/>
      <charset val="178"/>
    </font>
    <font>
      <sz val="11"/>
      <color theme="1"/>
      <name val="Wingdings 2"/>
      <family val="1"/>
      <charset val="2"/>
    </font>
    <font>
      <b/>
      <sz val="12"/>
      <color theme="1"/>
      <name val="B Mitra"/>
      <charset val="178"/>
    </font>
    <font>
      <b/>
      <u/>
      <sz val="12"/>
      <color theme="1"/>
      <name val="B Mitra"/>
      <charset val="178"/>
    </font>
    <font>
      <b/>
      <sz val="11"/>
      <color theme="1"/>
      <name val="Arial"/>
      <family val="2"/>
      <scheme val="minor"/>
    </font>
    <font>
      <b/>
      <sz val="10"/>
      <color theme="1"/>
      <name val="2  Mitra"/>
      <charset val="178"/>
    </font>
    <font>
      <sz val="11"/>
      <color theme="1"/>
      <name val="Calibri"/>
      <family val="2"/>
    </font>
    <font>
      <sz val="8"/>
      <color theme="1"/>
      <name val="2  Mitra"/>
      <charset val="178"/>
    </font>
    <font>
      <b/>
      <sz val="11"/>
      <color theme="9" tint="-0.499984740745262"/>
      <name val="B Mitra"/>
      <charset val="178"/>
    </font>
    <font>
      <b/>
      <sz val="10"/>
      <color theme="1"/>
      <name val="B Mitra"/>
      <charset val="178"/>
    </font>
    <font>
      <b/>
      <sz val="10"/>
      <color theme="9" tint="-0.499984740745262"/>
      <name val="B Mitra"/>
      <charset val="178"/>
    </font>
    <font>
      <sz val="11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sz val="10"/>
      <color theme="1"/>
      <name val="B Mitra"/>
      <charset val="178"/>
    </font>
    <font>
      <b/>
      <sz val="8"/>
      <color rgb="FFFFC000"/>
      <name val="B Mitra"/>
      <charset val="178"/>
    </font>
    <font>
      <b/>
      <sz val="8"/>
      <color theme="9" tint="-0.249977111117893"/>
      <name val="B Mitra"/>
      <charset val="178"/>
    </font>
    <font>
      <b/>
      <sz val="8"/>
      <color rgb="FFFF0000"/>
      <name val="B Mitra"/>
      <charset val="178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6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3" fontId="2" fillId="3" borderId="1" xfId="0" applyNumberFormat="1" applyFont="1" applyFill="1" applyBorder="1" applyAlignment="1">
      <alignment horizontal="center" vertical="center" shrinkToFit="1"/>
    </xf>
    <xf numFmtId="3" fontId="4" fillId="3" borderId="1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4" fillId="2" borderId="1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9" fillId="3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/>
    <xf numFmtId="3" fontId="4" fillId="3" borderId="1" xfId="0" applyNumberFormat="1" applyFont="1" applyFill="1" applyBorder="1" applyAlignment="1">
      <alignment horizontal="center" shrinkToFit="1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3" fontId="12" fillId="2" borderId="1" xfId="0" applyNumberFormat="1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wrapText="1"/>
    </xf>
    <xf numFmtId="3" fontId="14" fillId="5" borderId="1" xfId="0" applyNumberFormat="1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/>
    </xf>
    <xf numFmtId="0" fontId="6" fillId="5" borderId="1" xfId="0" applyFont="1" applyFill="1" applyBorder="1"/>
    <xf numFmtId="3" fontId="14" fillId="3" borderId="1" xfId="0" applyNumberFormat="1" applyFont="1" applyFill="1" applyBorder="1" applyAlignment="1">
      <alignment horizontal="center" vertical="center" shrinkToFit="1"/>
    </xf>
    <xf numFmtId="3" fontId="14" fillId="2" borderId="1" xfId="0" applyNumberFormat="1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 shrinkToFit="1"/>
    </xf>
    <xf numFmtId="3" fontId="3" fillId="3" borderId="1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shrinkToFit="1"/>
    </xf>
    <xf numFmtId="3" fontId="2" fillId="2" borderId="1" xfId="0" applyNumberFormat="1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center"/>
    </xf>
    <xf numFmtId="0" fontId="15" fillId="2" borderId="1" xfId="0" applyFont="1" applyFill="1" applyBorder="1"/>
    <xf numFmtId="3" fontId="8" fillId="3" borderId="1" xfId="0" applyNumberFormat="1" applyFont="1" applyFill="1" applyBorder="1" applyAlignment="1">
      <alignment horizontal="center" vertical="center" shrinkToFit="1"/>
    </xf>
    <xf numFmtId="0" fontId="15" fillId="3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shrinkToFit="1"/>
    </xf>
    <xf numFmtId="0" fontId="16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shrinkToFit="1"/>
    </xf>
    <xf numFmtId="0" fontId="15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shrinkToFit="1"/>
    </xf>
    <xf numFmtId="3" fontId="14" fillId="6" borderId="1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3" fontId="4" fillId="6" borderId="1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16" fillId="0" borderId="0" xfId="0" applyFont="1" applyBorder="1"/>
    <xf numFmtId="3" fontId="3" fillId="3" borderId="1" xfId="0" applyNumberFormat="1" applyFont="1" applyFill="1" applyBorder="1" applyAlignment="1">
      <alignment horizontal="center" vertical="center" shrinkToFit="1"/>
    </xf>
    <xf numFmtId="3" fontId="3" fillId="3" borderId="1" xfId="0" applyNumberFormat="1" applyFont="1" applyFill="1" applyBorder="1" applyAlignment="1">
      <alignment horizontal="center" vertical="center" shrinkToFit="1"/>
    </xf>
    <xf numFmtId="3" fontId="3" fillId="3" borderId="1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shrinkToFit="1"/>
    </xf>
    <xf numFmtId="3" fontId="4" fillId="8" borderId="1" xfId="0" applyNumberFormat="1" applyFont="1" applyFill="1" applyBorder="1" applyAlignment="1">
      <alignment horizontal="center" vertical="center" shrinkToFit="1"/>
    </xf>
    <xf numFmtId="49" fontId="4" fillId="8" borderId="1" xfId="0" applyNumberFormat="1" applyFont="1" applyFill="1" applyBorder="1" applyAlignment="1">
      <alignment horizontal="center" vertical="center" shrinkToFit="1"/>
    </xf>
    <xf numFmtId="3" fontId="17" fillId="8" borderId="1" xfId="0" applyNumberFormat="1" applyFont="1" applyFill="1" applyBorder="1" applyAlignment="1">
      <alignment horizontal="center" vertical="center" shrinkToFit="1"/>
    </xf>
    <xf numFmtId="3" fontId="4" fillId="3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/>
    <xf numFmtId="3" fontId="4" fillId="3" borderId="1" xfId="0" applyNumberFormat="1" applyFont="1" applyFill="1" applyBorder="1" applyAlignment="1">
      <alignment vertical="center" shrinkToFit="1"/>
    </xf>
    <xf numFmtId="0" fontId="24" fillId="0" borderId="1" xfId="0" applyFont="1" applyBorder="1" applyAlignment="1">
      <alignment horizontal="center"/>
    </xf>
    <xf numFmtId="0" fontId="25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shrinkToFit="1"/>
    </xf>
    <xf numFmtId="3" fontId="4" fillId="7" borderId="1" xfId="0" applyNumberFormat="1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/>
    </xf>
    <xf numFmtId="0" fontId="0" fillId="7" borderId="0" xfId="0" applyFill="1" applyBorder="1"/>
    <xf numFmtId="3" fontId="4" fillId="5" borderId="1" xfId="0" applyNumberFormat="1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 vertical="center" shrinkToFit="1"/>
    </xf>
    <xf numFmtId="3" fontId="4" fillId="3" borderId="1" xfId="0" applyNumberFormat="1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3" borderId="1" xfId="0" applyFont="1" applyFill="1" applyBorder="1"/>
    <xf numFmtId="0" fontId="0" fillId="3" borderId="0" xfId="0" applyFont="1" applyFill="1" applyBorder="1"/>
    <xf numFmtId="0" fontId="20" fillId="3" borderId="1" xfId="0" applyFont="1" applyFill="1" applyBorder="1" applyAlignment="1">
      <alignment vertical="center"/>
    </xf>
    <xf numFmtId="0" fontId="0" fillId="0" borderId="1" xfId="0" applyBorder="1"/>
    <xf numFmtId="3" fontId="3" fillId="3" borderId="1" xfId="0" applyNumberFormat="1" applyFont="1" applyFill="1" applyBorder="1" applyAlignment="1">
      <alignment horizontal="center" vertical="center" shrinkToFit="1"/>
    </xf>
    <xf numFmtId="3" fontId="4" fillId="3" borderId="1" xfId="0" applyNumberFormat="1" applyFont="1" applyFill="1" applyBorder="1" applyAlignment="1">
      <alignment horizontal="center" vertical="center" shrinkToFit="1"/>
    </xf>
    <xf numFmtId="3" fontId="4" fillId="3" borderId="4" xfId="0" applyNumberFormat="1" applyFont="1" applyFill="1" applyBorder="1" applyAlignment="1">
      <alignment horizontal="center" vertical="center" shrinkToFit="1"/>
    </xf>
    <xf numFmtId="0" fontId="21" fillId="8" borderId="4" xfId="0" applyFont="1" applyFill="1" applyBorder="1"/>
    <xf numFmtId="3" fontId="4" fillId="8" borderId="4" xfId="0" applyNumberFormat="1" applyFont="1" applyFill="1" applyBorder="1" applyAlignment="1">
      <alignment horizontal="center" vertical="center" shrinkToFit="1"/>
    </xf>
    <xf numFmtId="0" fontId="0" fillId="0" borderId="6" xfId="0" applyBorder="1"/>
    <xf numFmtId="0" fontId="21" fillId="8" borderId="1" xfId="0" applyFont="1" applyFill="1" applyBorder="1"/>
    <xf numFmtId="0" fontId="0" fillId="0" borderId="8" xfId="0" applyBorder="1"/>
    <xf numFmtId="3" fontId="3" fillId="11" borderId="4" xfId="0" applyNumberFormat="1" applyFont="1" applyFill="1" applyBorder="1" applyAlignment="1">
      <alignment horizontal="center" vertical="center" shrinkToFit="1"/>
    </xf>
    <xf numFmtId="3" fontId="3" fillId="11" borderId="1" xfId="0" applyNumberFormat="1" applyFont="1" applyFill="1" applyBorder="1" applyAlignment="1">
      <alignment horizontal="center" vertical="center" shrinkToFit="1"/>
    </xf>
    <xf numFmtId="3" fontId="4" fillId="11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3" fontId="29" fillId="3" borderId="1" xfId="0" applyNumberFormat="1" applyFont="1" applyFill="1" applyBorder="1" applyAlignment="1">
      <alignment vertical="center" shrinkToFit="1"/>
    </xf>
    <xf numFmtId="3" fontId="3" fillId="12" borderId="1" xfId="0" applyNumberFormat="1" applyFont="1" applyFill="1" applyBorder="1" applyAlignment="1">
      <alignment horizontal="center" vertical="center" shrinkToFit="1"/>
    </xf>
    <xf numFmtId="3" fontId="3" fillId="3" borderId="4" xfId="0" applyNumberFormat="1" applyFont="1" applyFill="1" applyBorder="1" applyAlignment="1">
      <alignment horizontal="center" vertical="center" shrinkToFit="1"/>
    </xf>
    <xf numFmtId="3" fontId="3" fillId="3" borderId="1" xfId="0" applyNumberFormat="1" applyFont="1" applyFill="1" applyBorder="1" applyAlignment="1">
      <alignment horizontal="center" vertical="center" shrinkToFit="1"/>
    </xf>
    <xf numFmtId="3" fontId="4" fillId="3" borderId="1" xfId="0" applyNumberFormat="1" applyFont="1" applyFill="1" applyBorder="1" applyAlignment="1">
      <alignment horizontal="center" vertical="center" shrinkToFit="1"/>
    </xf>
    <xf numFmtId="3" fontId="3" fillId="3" borderId="1" xfId="0" applyNumberFormat="1" applyFont="1" applyFill="1" applyBorder="1" applyAlignment="1">
      <alignment horizontal="center" vertical="center" shrinkToFit="1"/>
    </xf>
    <xf numFmtId="3" fontId="4" fillId="3" borderId="1" xfId="0" applyNumberFormat="1" applyFont="1" applyFill="1" applyBorder="1" applyAlignment="1">
      <alignment horizontal="center" vertical="center" shrinkToFit="1"/>
    </xf>
    <xf numFmtId="3" fontId="3" fillId="3" borderId="4" xfId="0" applyNumberFormat="1" applyFont="1" applyFill="1" applyBorder="1" applyAlignment="1">
      <alignment horizontal="center" vertical="center" shrinkToFit="1"/>
    </xf>
    <xf numFmtId="0" fontId="0" fillId="0" borderId="0" xfId="0" applyFill="1" applyBorder="1"/>
    <xf numFmtId="49" fontId="29" fillId="3" borderId="1" xfId="0" applyNumberFormat="1" applyFont="1" applyFill="1" applyBorder="1" applyAlignment="1">
      <alignment horizontal="center" vertical="center" shrinkToFit="1"/>
    </xf>
    <xf numFmtId="3" fontId="29" fillId="8" borderId="1" xfId="0" applyNumberFormat="1" applyFont="1" applyFill="1" applyBorder="1" applyAlignment="1">
      <alignment horizontal="center" vertical="center" shrinkToFit="1"/>
    </xf>
    <xf numFmtId="0" fontId="29" fillId="8" borderId="4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 shrinkToFit="1"/>
    </xf>
    <xf numFmtId="3" fontId="3" fillId="3" borderId="4" xfId="0" applyNumberFormat="1" applyFont="1" applyFill="1" applyBorder="1" applyAlignment="1">
      <alignment horizontal="center" vertical="center" shrinkToFit="1"/>
    </xf>
    <xf numFmtId="0" fontId="31" fillId="0" borderId="0" xfId="0" applyFont="1" applyBorder="1"/>
    <xf numFmtId="0" fontId="31" fillId="10" borderId="0" xfId="0" applyFont="1" applyFill="1" applyBorder="1"/>
    <xf numFmtId="0" fontId="32" fillId="0" borderId="0" xfId="0" applyFont="1" applyBorder="1"/>
    <xf numFmtId="3" fontId="3" fillId="3" borderId="1" xfId="0" applyNumberFormat="1" applyFont="1" applyFill="1" applyBorder="1" applyAlignment="1">
      <alignment horizontal="center" vertical="center" shrinkToFit="1"/>
    </xf>
    <xf numFmtId="3" fontId="4" fillId="3" borderId="1" xfId="0" applyNumberFormat="1" applyFont="1" applyFill="1" applyBorder="1" applyAlignment="1">
      <alignment horizontal="center" vertical="center" shrinkToFit="1"/>
    </xf>
    <xf numFmtId="3" fontId="29" fillId="3" borderId="1" xfId="0" applyNumberFormat="1" applyFont="1" applyFill="1" applyBorder="1" applyAlignment="1">
      <alignment horizontal="center" vertical="center" shrinkToFit="1"/>
    </xf>
    <xf numFmtId="3" fontId="34" fillId="12" borderId="1" xfId="0" applyNumberFormat="1" applyFont="1" applyFill="1" applyBorder="1" applyAlignment="1">
      <alignment horizontal="center" vertical="center" shrinkToFit="1"/>
    </xf>
    <xf numFmtId="3" fontId="35" fillId="3" borderId="1" xfId="0" applyNumberFormat="1" applyFont="1" applyFill="1" applyBorder="1" applyAlignment="1">
      <alignment horizontal="center" vertical="center" shrinkToFit="1"/>
    </xf>
    <xf numFmtId="3" fontId="3" fillId="3" borderId="1" xfId="0" applyNumberFormat="1" applyFont="1" applyFill="1" applyBorder="1" applyAlignment="1">
      <alignment horizontal="center" vertical="center" shrinkToFit="1"/>
    </xf>
    <xf numFmtId="3" fontId="3" fillId="3" borderId="1" xfId="0" applyNumberFormat="1" applyFont="1" applyFill="1" applyBorder="1" applyAlignment="1">
      <alignment horizontal="center" vertical="center" shrinkToFit="1"/>
    </xf>
    <xf numFmtId="3" fontId="4" fillId="3" borderId="1" xfId="0" applyNumberFormat="1" applyFont="1" applyFill="1" applyBorder="1" applyAlignment="1">
      <alignment horizontal="center" vertical="center" shrinkToFit="1"/>
    </xf>
    <xf numFmtId="1" fontId="21" fillId="8" borderId="1" xfId="0" applyNumberFormat="1" applyFont="1" applyFill="1" applyBorder="1"/>
    <xf numFmtId="3" fontId="3" fillId="5" borderId="1" xfId="0" applyNumberFormat="1" applyFont="1" applyFill="1" applyBorder="1" applyAlignment="1">
      <alignment horizontal="center" vertical="center" shrinkToFit="1"/>
    </xf>
    <xf numFmtId="3" fontId="3" fillId="3" borderId="1" xfId="0" applyNumberFormat="1" applyFont="1" applyFill="1" applyBorder="1" applyAlignment="1">
      <alignment horizontal="center" vertical="center" shrinkToFit="1"/>
    </xf>
    <xf numFmtId="3" fontId="4" fillId="3" borderId="1" xfId="0" applyNumberFormat="1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shrinkToFit="1"/>
    </xf>
    <xf numFmtId="0" fontId="3" fillId="9" borderId="2" xfId="0" applyFont="1" applyFill="1" applyBorder="1" applyAlignment="1">
      <alignment horizontal="center" vertical="center" shrinkToFit="1"/>
    </xf>
    <xf numFmtId="0" fontId="28" fillId="3" borderId="2" xfId="0" applyFont="1" applyFill="1" applyBorder="1" applyAlignment="1">
      <alignment horizontal="center" vertical="center" shrinkToFit="1"/>
    </xf>
    <xf numFmtId="0" fontId="33" fillId="6" borderId="2" xfId="0" applyFont="1" applyFill="1" applyBorder="1" applyAlignment="1">
      <alignment horizontal="center" vertical="center" wrapText="1" shrinkToFit="1"/>
    </xf>
    <xf numFmtId="3" fontId="3" fillId="3" borderId="2" xfId="0" applyNumberFormat="1" applyFont="1" applyFill="1" applyBorder="1" applyAlignment="1">
      <alignment horizontal="center" vertical="center" shrinkToFit="1"/>
    </xf>
    <xf numFmtId="3" fontId="6" fillId="3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/>
    </xf>
    <xf numFmtId="3" fontId="0" fillId="0" borderId="9" xfId="0" applyNumberFormat="1" applyBorder="1" applyAlignment="1">
      <alignment horizontal="center" vertical="center"/>
    </xf>
    <xf numFmtId="3" fontId="36" fillId="7" borderId="1" xfId="0" applyNumberFormat="1" applyFont="1" applyFill="1" applyBorder="1" applyAlignment="1">
      <alignment horizontal="center" vertical="center" shrinkToFit="1"/>
    </xf>
    <xf numFmtId="3" fontId="3" fillId="3" borderId="1" xfId="0" applyNumberFormat="1" applyFont="1" applyFill="1" applyBorder="1" applyAlignment="1">
      <alignment horizontal="center" vertical="center" shrinkToFit="1"/>
    </xf>
    <xf numFmtId="3" fontId="3" fillId="7" borderId="1" xfId="0" applyNumberFormat="1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9" borderId="4" xfId="0" applyFont="1" applyFill="1" applyBorder="1" applyAlignment="1">
      <alignment horizontal="center" vertical="center" shrinkToFit="1"/>
    </xf>
    <xf numFmtId="0" fontId="3" fillId="9" borderId="3" xfId="0" applyFont="1" applyFill="1" applyBorder="1" applyAlignment="1">
      <alignment horizontal="center" vertical="center" shrinkToFit="1"/>
    </xf>
    <xf numFmtId="0" fontId="28" fillId="3" borderId="4" xfId="0" applyFont="1" applyFill="1" applyBorder="1" applyAlignment="1">
      <alignment horizontal="center" vertical="center" shrinkToFit="1"/>
    </xf>
    <xf numFmtId="0" fontId="28" fillId="3" borderId="3" xfId="0" applyFont="1" applyFill="1" applyBorder="1" applyAlignment="1">
      <alignment horizontal="center" vertical="center" shrinkToFit="1"/>
    </xf>
    <xf numFmtId="3" fontId="0" fillId="0" borderId="5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33" fillId="6" borderId="4" xfId="0" applyFont="1" applyFill="1" applyBorder="1" applyAlignment="1">
      <alignment horizontal="center" vertical="center" wrapText="1" shrinkToFit="1"/>
    </xf>
    <xf numFmtId="0" fontId="33" fillId="6" borderId="3" xfId="0" applyFont="1" applyFill="1" applyBorder="1" applyAlignment="1">
      <alignment horizontal="center" vertical="center" wrapText="1" shrinkToFit="1"/>
    </xf>
    <xf numFmtId="3" fontId="3" fillId="3" borderId="4" xfId="0" applyNumberFormat="1" applyFont="1" applyFill="1" applyBorder="1" applyAlignment="1">
      <alignment horizontal="center" vertical="center" shrinkToFit="1"/>
    </xf>
    <xf numFmtId="3" fontId="3" fillId="3" borderId="3" xfId="0" applyNumberFormat="1" applyFont="1" applyFill="1" applyBorder="1" applyAlignment="1">
      <alignment horizontal="center" vertical="center" shrinkToFit="1"/>
    </xf>
    <xf numFmtId="3" fontId="6" fillId="3" borderId="4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shrinkToFit="1"/>
    </xf>
    <xf numFmtId="3" fontId="3" fillId="2" borderId="3" xfId="0" applyNumberFormat="1" applyFont="1" applyFill="1" applyBorder="1" applyAlignment="1">
      <alignment horizontal="center" vertical="center" shrinkToFit="1"/>
    </xf>
    <xf numFmtId="0" fontId="16" fillId="3" borderId="4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 shrinkToFit="1"/>
    </xf>
    <xf numFmtId="0" fontId="13" fillId="6" borderId="3" xfId="0" applyFont="1" applyFill="1" applyBorder="1" applyAlignment="1">
      <alignment horizontal="center" vertical="center" wrapText="1" shrinkToFit="1"/>
    </xf>
    <xf numFmtId="0" fontId="30" fillId="3" borderId="4" xfId="0" applyFont="1" applyFill="1" applyBorder="1" applyAlignment="1">
      <alignment horizontal="center" vertical="center" shrinkToFit="1"/>
    </xf>
    <xf numFmtId="0" fontId="30" fillId="3" borderId="3" xfId="0" applyFont="1" applyFill="1" applyBorder="1" applyAlignment="1">
      <alignment horizontal="center" vertical="center" shrinkToFit="1"/>
    </xf>
    <xf numFmtId="0" fontId="3" fillId="14" borderId="4" xfId="0" applyFont="1" applyFill="1" applyBorder="1" applyAlignment="1">
      <alignment horizontal="center" vertical="center" shrinkToFit="1"/>
    </xf>
    <xf numFmtId="0" fontId="3" fillId="14" borderId="3" xfId="0" applyFont="1" applyFill="1" applyBorder="1" applyAlignment="1">
      <alignment horizontal="center" vertical="center" shrinkToFit="1"/>
    </xf>
    <xf numFmtId="0" fontId="14" fillId="6" borderId="4" xfId="0" applyFont="1" applyFill="1" applyBorder="1" applyAlignment="1">
      <alignment horizontal="center" vertical="center" wrapText="1" shrinkToFit="1"/>
    </xf>
    <xf numFmtId="0" fontId="14" fillId="6" borderId="3" xfId="0" applyFont="1" applyFill="1" applyBorder="1" applyAlignment="1">
      <alignment horizontal="center" vertical="center" wrapText="1" shrinkToFit="1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wrapText="1" shrinkToFit="1"/>
    </xf>
    <xf numFmtId="3" fontId="3" fillId="3" borderId="1" xfId="0" applyNumberFormat="1" applyFont="1" applyFill="1" applyBorder="1" applyAlignment="1">
      <alignment horizontal="center" vertical="center" shrinkToFit="1"/>
    </xf>
    <xf numFmtId="3" fontId="6" fillId="3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3" fontId="22" fillId="2" borderId="1" xfId="0" applyNumberFormat="1" applyFont="1" applyFill="1" applyBorder="1" applyAlignment="1">
      <alignment horizontal="center" vertical="center" shrinkToFit="1"/>
    </xf>
    <xf numFmtId="0" fontId="3" fillId="13" borderId="1" xfId="0" applyFont="1" applyFill="1" applyBorder="1" applyAlignment="1">
      <alignment horizontal="center" vertical="center" shrinkToFit="1"/>
    </xf>
    <xf numFmtId="0" fontId="3" fillId="14" borderId="1" xfId="0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shrinkToFit="1"/>
    </xf>
    <xf numFmtId="3" fontId="23" fillId="3" borderId="1" xfId="0" applyNumberFormat="1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 shrinkToFit="1"/>
    </xf>
    <xf numFmtId="3" fontId="3" fillId="7" borderId="1" xfId="0" applyNumberFormat="1" applyFont="1" applyFill="1" applyBorder="1" applyAlignment="1">
      <alignment horizontal="center" vertical="center" shrinkToFit="1"/>
    </xf>
    <xf numFmtId="3" fontId="4" fillId="3" borderId="1" xfId="0" applyNumberFormat="1" applyFont="1" applyFill="1" applyBorder="1" applyAlignment="1">
      <alignment horizontal="center" vertical="center" shrinkToFit="1"/>
    </xf>
    <xf numFmtId="0" fontId="20" fillId="7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wrapText="1" shrinkToFit="1"/>
    </xf>
    <xf numFmtId="3" fontId="13" fillId="3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 vertical="center" wrapText="1" shrinkToFit="1"/>
    </xf>
    <xf numFmtId="3" fontId="6" fillId="5" borderId="1" xfId="0" applyNumberFormat="1" applyFont="1" applyFill="1" applyBorder="1" applyAlignment="1">
      <alignment horizontal="center" vertical="center"/>
    </xf>
    <xf numFmtId="3" fontId="13" fillId="5" borderId="1" xfId="0" applyNumberFormat="1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15" fillId="4" borderId="1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shrinkToFit="1"/>
    </xf>
    <xf numFmtId="3" fontId="7" fillId="3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shrinkToFi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8"/>
  <sheetViews>
    <sheetView rightToLeft="1" tabSelected="1" topLeftCell="K97" zoomScaleNormal="100" workbookViewId="0">
      <selection activeCell="U119" sqref="U119"/>
    </sheetView>
  </sheetViews>
  <sheetFormatPr defaultRowHeight="14.25"/>
  <cols>
    <col min="1" max="1" width="4" style="69" customWidth="1"/>
    <col min="2" max="2" width="8.25" style="69" customWidth="1"/>
    <col min="3" max="3" width="7.25" style="69" customWidth="1"/>
    <col min="4" max="4" width="14.125" style="69" customWidth="1"/>
    <col min="5" max="7" width="9" style="69"/>
    <col min="8" max="8" width="9.875" style="69" bestFit="1" customWidth="1"/>
    <col min="9" max="9" width="9" style="69"/>
    <col min="10" max="10" width="20.5" style="69" bestFit="1" customWidth="1"/>
    <col min="11" max="13" width="9" style="69"/>
    <col min="14" max="14" width="9.875" style="69" bestFit="1" customWidth="1"/>
    <col min="15" max="15" width="12.75" style="69" bestFit="1" customWidth="1"/>
    <col min="16" max="16" width="9" style="69"/>
    <col min="17" max="17" width="9.5" style="69" customWidth="1"/>
    <col min="18" max="18" width="12.75" style="69" bestFit="1" customWidth="1"/>
    <col min="19" max="19" width="9" style="69" customWidth="1"/>
    <col min="20" max="20" width="12.25" style="69" customWidth="1"/>
    <col min="21" max="29" width="9" style="69"/>
    <col min="30" max="30" width="11.875" style="69" bestFit="1" customWidth="1"/>
    <col min="31" max="31" width="9" style="69"/>
    <col min="32" max="32" width="8.125" style="70" customWidth="1"/>
    <col min="33" max="33" width="12.75" style="69" customWidth="1"/>
    <col min="34" max="16384" width="9" style="69"/>
  </cols>
  <sheetData>
    <row r="1" spans="1:32" ht="22.5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4" t="s">
        <v>10</v>
      </c>
      <c r="L1" s="34" t="s">
        <v>11</v>
      </c>
      <c r="M1" s="34" t="s">
        <v>12</v>
      </c>
      <c r="N1" s="34" t="s">
        <v>13</v>
      </c>
      <c r="O1" s="34" t="s">
        <v>14</v>
      </c>
      <c r="P1" s="34" t="s">
        <v>15</v>
      </c>
      <c r="Q1" s="34" t="s">
        <v>16</v>
      </c>
      <c r="R1" s="34" t="s">
        <v>17</v>
      </c>
      <c r="S1" s="34" t="s">
        <v>18</v>
      </c>
      <c r="T1" s="34" t="s">
        <v>19</v>
      </c>
      <c r="U1" s="34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/>
      <c r="AE1" s="1" t="s">
        <v>29</v>
      </c>
      <c r="AF1" s="35" t="s">
        <v>1</v>
      </c>
    </row>
    <row r="2" spans="1:32" ht="18">
      <c r="A2" s="194">
        <v>1</v>
      </c>
      <c r="B2" s="202" t="s">
        <v>30</v>
      </c>
      <c r="C2" s="26"/>
      <c r="D2" s="194" t="s">
        <v>31</v>
      </c>
      <c r="E2" s="194" t="s">
        <v>32</v>
      </c>
      <c r="F2" s="194" t="s">
        <v>33</v>
      </c>
      <c r="G2" s="194">
        <v>1398</v>
      </c>
      <c r="H2" s="29"/>
      <c r="I2" s="3" t="s">
        <v>34</v>
      </c>
      <c r="J2" s="3" t="s">
        <v>34</v>
      </c>
      <c r="K2" s="194" t="s">
        <v>35</v>
      </c>
      <c r="L2" s="194" t="s">
        <v>36</v>
      </c>
      <c r="M2" s="202" t="s">
        <v>37</v>
      </c>
      <c r="N2" s="196">
        <v>8150000</v>
      </c>
      <c r="O2" s="196">
        <v>97800000</v>
      </c>
      <c r="P2" s="196">
        <f>SUM(R3:AB3)</f>
        <v>57050000</v>
      </c>
      <c r="Q2" s="196">
        <f>O2-P2</f>
        <v>40750000</v>
      </c>
      <c r="R2" s="3" t="s">
        <v>38</v>
      </c>
      <c r="S2" s="3" t="s">
        <v>39</v>
      </c>
      <c r="T2" s="3" t="s">
        <v>40</v>
      </c>
      <c r="U2" s="3" t="s">
        <v>41</v>
      </c>
      <c r="V2" s="2" t="s">
        <v>42</v>
      </c>
      <c r="W2" s="2" t="s">
        <v>43</v>
      </c>
      <c r="X2" s="2" t="s">
        <v>44</v>
      </c>
      <c r="Y2" s="2" t="s">
        <v>45</v>
      </c>
      <c r="Z2" s="25" t="s">
        <v>46</v>
      </c>
      <c r="AA2" s="2" t="s">
        <v>47</v>
      </c>
      <c r="AB2" s="2" t="s">
        <v>48</v>
      </c>
      <c r="AC2" s="2" t="s">
        <v>49</v>
      </c>
      <c r="AD2" s="2"/>
      <c r="AE2" s="2"/>
      <c r="AF2" s="262" t="s">
        <v>30</v>
      </c>
    </row>
    <row r="3" spans="1:32" ht="18">
      <c r="A3" s="194"/>
      <c r="B3" s="202"/>
      <c r="C3" s="26"/>
      <c r="D3" s="194"/>
      <c r="E3" s="194"/>
      <c r="F3" s="194"/>
      <c r="G3" s="194"/>
      <c r="H3" s="29"/>
      <c r="I3" s="3">
        <v>9780000</v>
      </c>
      <c r="J3" s="3">
        <v>19560000</v>
      </c>
      <c r="K3" s="194"/>
      <c r="L3" s="194"/>
      <c r="M3" s="202"/>
      <c r="N3" s="196"/>
      <c r="O3" s="196"/>
      <c r="P3" s="196"/>
      <c r="Q3" s="196"/>
      <c r="R3" s="3">
        <v>8150000</v>
      </c>
      <c r="S3" s="3">
        <v>8150000</v>
      </c>
      <c r="T3" s="3">
        <v>8150000</v>
      </c>
      <c r="U3" s="3">
        <v>0</v>
      </c>
      <c r="V3" s="2">
        <v>0</v>
      </c>
      <c r="W3" s="2">
        <v>0</v>
      </c>
      <c r="X3" s="2">
        <v>8150000</v>
      </c>
      <c r="Y3" s="2">
        <v>8150000</v>
      </c>
      <c r="Z3" s="2">
        <v>0</v>
      </c>
      <c r="AA3" s="2">
        <v>8150000</v>
      </c>
      <c r="AB3" s="2">
        <v>8150000</v>
      </c>
      <c r="AC3" s="2">
        <v>0</v>
      </c>
      <c r="AD3" s="2"/>
      <c r="AE3" s="2"/>
      <c r="AF3" s="262"/>
    </row>
    <row r="4" spans="1:32" ht="18">
      <c r="A4" s="221">
        <v>2</v>
      </c>
      <c r="B4" s="222" t="s">
        <v>30</v>
      </c>
      <c r="C4" s="31"/>
      <c r="D4" s="221" t="s">
        <v>51</v>
      </c>
      <c r="E4" s="221" t="s">
        <v>52</v>
      </c>
      <c r="F4" s="221" t="s">
        <v>33</v>
      </c>
      <c r="G4" s="221">
        <v>1398</v>
      </c>
      <c r="H4" s="30"/>
      <c r="I4" s="5" t="s">
        <v>53</v>
      </c>
      <c r="J4" s="5" t="s">
        <v>53</v>
      </c>
      <c r="K4" s="221" t="s">
        <v>54</v>
      </c>
      <c r="L4" s="221" t="s">
        <v>55</v>
      </c>
      <c r="M4" s="222" t="s">
        <v>56</v>
      </c>
      <c r="N4" s="198">
        <v>10250000</v>
      </c>
      <c r="O4" s="198">
        <v>123000000</v>
      </c>
      <c r="P4" s="198">
        <f>SUM(R5:AB5)</f>
        <v>71750000</v>
      </c>
      <c r="Q4" s="198">
        <f t="shared" ref="Q4" si="0">O4-P4</f>
        <v>51250000</v>
      </c>
      <c r="R4" s="5" t="s">
        <v>57</v>
      </c>
      <c r="S4" s="5" t="s">
        <v>58</v>
      </c>
      <c r="T4" s="5" t="s">
        <v>59</v>
      </c>
      <c r="U4" s="5" t="s">
        <v>41</v>
      </c>
      <c r="V4" s="4" t="s">
        <v>42</v>
      </c>
      <c r="W4" s="4" t="s">
        <v>43</v>
      </c>
      <c r="X4" s="4" t="s">
        <v>60</v>
      </c>
      <c r="Y4" s="4" t="s">
        <v>61</v>
      </c>
      <c r="Z4" s="36" t="s">
        <v>46</v>
      </c>
      <c r="AA4" s="4" t="s">
        <v>62</v>
      </c>
      <c r="AB4" s="4" t="s">
        <v>63</v>
      </c>
      <c r="AC4" s="4" t="s">
        <v>49</v>
      </c>
      <c r="AD4" s="4"/>
      <c r="AE4" s="4"/>
      <c r="AF4" s="261" t="s">
        <v>30</v>
      </c>
    </row>
    <row r="5" spans="1:32" ht="18">
      <c r="A5" s="221"/>
      <c r="B5" s="222"/>
      <c r="C5" s="31"/>
      <c r="D5" s="221"/>
      <c r="E5" s="221"/>
      <c r="F5" s="221"/>
      <c r="G5" s="221"/>
      <c r="H5" s="30"/>
      <c r="I5" s="5">
        <v>12300000</v>
      </c>
      <c r="J5" s="5">
        <v>24600000</v>
      </c>
      <c r="K5" s="221"/>
      <c r="L5" s="221"/>
      <c r="M5" s="222"/>
      <c r="N5" s="198"/>
      <c r="O5" s="198"/>
      <c r="P5" s="198"/>
      <c r="Q5" s="198"/>
      <c r="R5" s="5">
        <v>10250000</v>
      </c>
      <c r="S5" s="5">
        <v>10250000</v>
      </c>
      <c r="T5" s="5">
        <v>10250000</v>
      </c>
      <c r="U5" s="5">
        <v>0</v>
      </c>
      <c r="V5" s="4">
        <v>0</v>
      </c>
      <c r="W5" s="4">
        <v>0</v>
      </c>
      <c r="X5" s="4">
        <v>10250000</v>
      </c>
      <c r="Y5" s="4">
        <v>10250000</v>
      </c>
      <c r="Z5" s="4">
        <v>0</v>
      </c>
      <c r="AA5" s="4">
        <v>10250000</v>
      </c>
      <c r="AB5" s="4">
        <v>10250000</v>
      </c>
      <c r="AC5" s="4" t="s">
        <v>50</v>
      </c>
      <c r="AD5" s="4"/>
      <c r="AE5" s="4"/>
      <c r="AF5" s="261"/>
    </row>
    <row r="6" spans="1:32" ht="18">
      <c r="A6" s="194">
        <v>3</v>
      </c>
      <c r="B6" s="194" t="s">
        <v>30</v>
      </c>
      <c r="C6" s="29"/>
      <c r="D6" s="194" t="s">
        <v>64</v>
      </c>
      <c r="E6" s="194" t="s">
        <v>65</v>
      </c>
      <c r="F6" s="194" t="s">
        <v>66</v>
      </c>
      <c r="G6" s="194">
        <v>1397</v>
      </c>
      <c r="H6" s="29"/>
      <c r="I6" s="29"/>
      <c r="J6" s="29"/>
      <c r="K6" s="194" t="s">
        <v>67</v>
      </c>
      <c r="L6" s="194" t="s">
        <v>68</v>
      </c>
      <c r="M6" s="202" t="s">
        <v>69</v>
      </c>
      <c r="N6" s="196">
        <v>38200000</v>
      </c>
      <c r="O6" s="196">
        <v>458400000</v>
      </c>
      <c r="P6" s="196">
        <f>SUM(R7:Y7)</f>
        <v>305600000</v>
      </c>
      <c r="Q6" s="196">
        <f t="shared" ref="Q6" si="1">O6-P6</f>
        <v>152800000</v>
      </c>
      <c r="R6" s="3" t="s">
        <v>70</v>
      </c>
      <c r="S6" s="3" t="s">
        <v>71</v>
      </c>
      <c r="T6" s="3" t="s">
        <v>72</v>
      </c>
      <c r="U6" s="3" t="s">
        <v>73</v>
      </c>
      <c r="V6" s="3" t="s">
        <v>74</v>
      </c>
      <c r="W6" s="2" t="s">
        <v>75</v>
      </c>
      <c r="X6" s="2" t="s">
        <v>76</v>
      </c>
      <c r="Y6" s="2" t="s">
        <v>77</v>
      </c>
      <c r="Z6" s="2" t="s">
        <v>78</v>
      </c>
      <c r="AA6" s="2" t="s">
        <v>79</v>
      </c>
      <c r="AB6" s="2" t="s">
        <v>80</v>
      </c>
      <c r="AC6" s="2" t="s">
        <v>41</v>
      </c>
      <c r="AD6" s="6"/>
      <c r="AE6" s="6"/>
      <c r="AF6" s="253" t="s">
        <v>30</v>
      </c>
    </row>
    <row r="7" spans="1:32" ht="18">
      <c r="A7" s="194"/>
      <c r="B7" s="194"/>
      <c r="C7" s="29"/>
      <c r="D7" s="194"/>
      <c r="E7" s="194"/>
      <c r="F7" s="194"/>
      <c r="G7" s="194"/>
      <c r="H7" s="29"/>
      <c r="I7" s="29"/>
      <c r="J7" s="29"/>
      <c r="K7" s="194"/>
      <c r="L7" s="194"/>
      <c r="M7" s="202"/>
      <c r="N7" s="196"/>
      <c r="O7" s="196"/>
      <c r="P7" s="196"/>
      <c r="Q7" s="196"/>
      <c r="R7" s="3">
        <v>38200000</v>
      </c>
      <c r="S7" s="3">
        <v>38200000</v>
      </c>
      <c r="T7" s="3">
        <v>38200000</v>
      </c>
      <c r="U7" s="3">
        <v>38200000</v>
      </c>
      <c r="V7" s="3">
        <v>38200000</v>
      </c>
      <c r="W7" s="2">
        <v>38200000</v>
      </c>
      <c r="X7" s="2">
        <v>38200000</v>
      </c>
      <c r="Y7" s="2">
        <v>38200000</v>
      </c>
      <c r="Z7" s="2" t="s">
        <v>81</v>
      </c>
      <c r="AA7" s="2" t="s">
        <v>81</v>
      </c>
      <c r="AB7" s="2" t="s">
        <v>81</v>
      </c>
      <c r="AC7" s="2">
        <v>0</v>
      </c>
      <c r="AD7" s="6"/>
      <c r="AE7" s="6"/>
      <c r="AF7" s="253"/>
    </row>
    <row r="8" spans="1:32" ht="18">
      <c r="A8" s="221">
        <v>4</v>
      </c>
      <c r="B8" s="221" t="s">
        <v>30</v>
      </c>
      <c r="C8" s="30"/>
      <c r="D8" s="221" t="s">
        <v>82</v>
      </c>
      <c r="E8" s="221" t="s">
        <v>83</v>
      </c>
      <c r="F8" s="221" t="s">
        <v>33</v>
      </c>
      <c r="G8" s="221">
        <v>1398</v>
      </c>
      <c r="H8" s="30"/>
      <c r="I8" s="5" t="s">
        <v>84</v>
      </c>
      <c r="J8" s="5" t="s">
        <v>84</v>
      </c>
      <c r="K8" s="221" t="s">
        <v>85</v>
      </c>
      <c r="L8" s="221" t="s">
        <v>86</v>
      </c>
      <c r="M8" s="222" t="s">
        <v>87</v>
      </c>
      <c r="N8" s="198">
        <v>8110000</v>
      </c>
      <c r="O8" s="198">
        <v>97320000</v>
      </c>
      <c r="P8" s="198">
        <v>32440000</v>
      </c>
      <c r="Q8" s="198">
        <f t="shared" ref="Q8" si="2">O8-P8</f>
        <v>64880000</v>
      </c>
      <c r="R8" s="37" t="s">
        <v>80</v>
      </c>
      <c r="S8" s="37" t="s">
        <v>88</v>
      </c>
      <c r="T8" s="38" t="s">
        <v>89</v>
      </c>
      <c r="U8" s="38" t="s">
        <v>90</v>
      </c>
      <c r="V8" s="36" t="s">
        <v>91</v>
      </c>
      <c r="W8" s="36" t="s">
        <v>92</v>
      </c>
      <c r="X8" s="36" t="s">
        <v>93</v>
      </c>
      <c r="Y8" s="36" t="s">
        <v>62</v>
      </c>
      <c r="Z8" s="36" t="s">
        <v>94</v>
      </c>
      <c r="AA8" s="39" t="s">
        <v>95</v>
      </c>
      <c r="AB8" s="39" t="s">
        <v>96</v>
      </c>
      <c r="AC8" s="39" t="s">
        <v>79</v>
      </c>
      <c r="AD8" s="7"/>
      <c r="AE8" s="7"/>
      <c r="AF8" s="251" t="s">
        <v>30</v>
      </c>
    </row>
    <row r="9" spans="1:32" ht="18">
      <c r="A9" s="221"/>
      <c r="B9" s="221"/>
      <c r="C9" s="30"/>
      <c r="D9" s="221"/>
      <c r="E9" s="221"/>
      <c r="F9" s="221"/>
      <c r="G9" s="221"/>
      <c r="H9" s="30"/>
      <c r="I9" s="5">
        <v>9732000</v>
      </c>
      <c r="J9" s="5">
        <v>19464000</v>
      </c>
      <c r="K9" s="221"/>
      <c r="L9" s="221"/>
      <c r="M9" s="222"/>
      <c r="N9" s="198"/>
      <c r="O9" s="198"/>
      <c r="P9" s="198"/>
      <c r="Q9" s="198"/>
      <c r="R9" s="40">
        <v>8110000</v>
      </c>
      <c r="S9" s="37" t="s">
        <v>50</v>
      </c>
      <c r="T9" s="38" t="s">
        <v>50</v>
      </c>
      <c r="U9" s="38" t="s">
        <v>50</v>
      </c>
      <c r="V9" s="40">
        <v>8110000</v>
      </c>
      <c r="W9" s="38" t="s">
        <v>50</v>
      </c>
      <c r="X9" s="38" t="s">
        <v>50</v>
      </c>
      <c r="Y9" s="40">
        <v>8110000</v>
      </c>
      <c r="Z9" s="40">
        <v>8110000</v>
      </c>
      <c r="AA9" s="41" t="s">
        <v>50</v>
      </c>
      <c r="AB9" s="41" t="s">
        <v>50</v>
      </c>
      <c r="AC9" s="41" t="s">
        <v>50</v>
      </c>
      <c r="AD9" s="8"/>
      <c r="AE9" s="8"/>
      <c r="AF9" s="251"/>
    </row>
    <row r="10" spans="1:32" ht="18">
      <c r="A10" s="194">
        <v>5</v>
      </c>
      <c r="B10" s="194" t="s">
        <v>30</v>
      </c>
      <c r="C10" s="29"/>
      <c r="D10" s="194" t="s">
        <v>97</v>
      </c>
      <c r="E10" s="194" t="s">
        <v>98</v>
      </c>
      <c r="F10" s="194" t="s">
        <v>33</v>
      </c>
      <c r="G10" s="194" t="s">
        <v>99</v>
      </c>
      <c r="H10" s="3" t="s">
        <v>100</v>
      </c>
      <c r="I10" s="3" t="s">
        <v>101</v>
      </c>
      <c r="J10" s="3" t="s">
        <v>101</v>
      </c>
      <c r="K10" s="194" t="s">
        <v>102</v>
      </c>
      <c r="L10" s="194" t="s">
        <v>103</v>
      </c>
      <c r="M10" s="202" t="s">
        <v>104</v>
      </c>
      <c r="N10" s="196">
        <v>36300000</v>
      </c>
      <c r="O10" s="196">
        <v>435600000</v>
      </c>
      <c r="P10" s="196">
        <f>R11+S11+T11+U11+V11+W11+X11+Y11+Z11</f>
        <v>327900000</v>
      </c>
      <c r="Q10" s="196">
        <f t="shared" ref="Q10" si="3">O10-P10</f>
        <v>107700000</v>
      </c>
      <c r="R10" s="3" t="s">
        <v>105</v>
      </c>
      <c r="S10" s="3" t="s">
        <v>106</v>
      </c>
      <c r="T10" s="3" t="s">
        <v>107</v>
      </c>
      <c r="U10" s="3" t="s">
        <v>108</v>
      </c>
      <c r="V10" s="2" t="s">
        <v>109</v>
      </c>
      <c r="W10" s="2" t="s">
        <v>110</v>
      </c>
      <c r="X10" s="2" t="s">
        <v>111</v>
      </c>
      <c r="Y10" s="2" t="s">
        <v>112</v>
      </c>
      <c r="Z10" s="2" t="s">
        <v>113</v>
      </c>
      <c r="AA10" s="2" t="s">
        <v>92</v>
      </c>
      <c r="AB10" s="2" t="s">
        <v>114</v>
      </c>
      <c r="AC10" s="2" t="s">
        <v>115</v>
      </c>
      <c r="AD10" s="2"/>
      <c r="AE10" s="2"/>
      <c r="AF10" s="216" t="s">
        <v>30</v>
      </c>
    </row>
    <row r="11" spans="1:32" ht="18">
      <c r="A11" s="194"/>
      <c r="B11" s="194"/>
      <c r="C11" s="29"/>
      <c r="D11" s="194"/>
      <c r="E11" s="194"/>
      <c r="F11" s="194"/>
      <c r="G11" s="194"/>
      <c r="H11" s="3">
        <v>21780000</v>
      </c>
      <c r="I11" s="3">
        <v>43560000</v>
      </c>
      <c r="J11" s="3">
        <v>87120000</v>
      </c>
      <c r="K11" s="194"/>
      <c r="L11" s="194"/>
      <c r="M11" s="202"/>
      <c r="N11" s="196"/>
      <c r="O11" s="196"/>
      <c r="P11" s="196"/>
      <c r="Q11" s="196"/>
      <c r="R11" s="3">
        <v>37500000</v>
      </c>
      <c r="S11" s="3">
        <v>36300000</v>
      </c>
      <c r="T11" s="3">
        <v>36300000</v>
      </c>
      <c r="U11" s="3">
        <v>36300000</v>
      </c>
      <c r="V11" s="3">
        <v>36300000</v>
      </c>
      <c r="W11" s="3">
        <v>36300000</v>
      </c>
      <c r="X11" s="3">
        <v>36300000</v>
      </c>
      <c r="Y11" s="3">
        <v>36300000</v>
      </c>
      <c r="Z11" s="3">
        <v>36300000</v>
      </c>
      <c r="AA11" s="2" t="s">
        <v>50</v>
      </c>
      <c r="AB11" s="2" t="s">
        <v>50</v>
      </c>
      <c r="AC11" s="2" t="s">
        <v>50</v>
      </c>
      <c r="AD11" s="2"/>
      <c r="AE11" s="2"/>
      <c r="AF11" s="216"/>
    </row>
    <row r="12" spans="1:32" ht="34.5">
      <c r="A12" s="221">
        <v>6</v>
      </c>
      <c r="B12" s="221" t="s">
        <v>30</v>
      </c>
      <c r="C12" s="30"/>
      <c r="D12" s="221" t="s">
        <v>116</v>
      </c>
      <c r="E12" s="221" t="s">
        <v>117</v>
      </c>
      <c r="F12" s="221" t="s">
        <v>118</v>
      </c>
      <c r="G12" s="221" t="s">
        <v>99</v>
      </c>
      <c r="H12" s="30"/>
      <c r="I12" s="30"/>
      <c r="J12" s="30"/>
      <c r="K12" s="221" t="s">
        <v>119</v>
      </c>
      <c r="L12" s="221" t="s">
        <v>120</v>
      </c>
      <c r="M12" s="222" t="s">
        <v>121</v>
      </c>
      <c r="N12" s="198">
        <v>11000000</v>
      </c>
      <c r="O12" s="198">
        <v>132000000</v>
      </c>
      <c r="P12" s="198">
        <v>66000000</v>
      </c>
      <c r="Q12" s="198">
        <f t="shared" ref="Q12" si="4">O12-P12</f>
        <v>66000000</v>
      </c>
      <c r="R12" s="5" t="s">
        <v>122</v>
      </c>
      <c r="S12" s="5" t="s">
        <v>123</v>
      </c>
      <c r="T12" s="5" t="s">
        <v>124</v>
      </c>
      <c r="U12" s="5" t="s">
        <v>125</v>
      </c>
      <c r="V12" s="42" t="s">
        <v>126</v>
      </c>
      <c r="W12" s="49" t="s">
        <v>127</v>
      </c>
      <c r="X12" s="49" t="s">
        <v>89</v>
      </c>
      <c r="Y12" s="49" t="s">
        <v>90</v>
      </c>
      <c r="Z12" s="49" t="s">
        <v>128</v>
      </c>
      <c r="AA12" s="49" t="s">
        <v>92</v>
      </c>
      <c r="AB12" s="49" t="s">
        <v>114</v>
      </c>
      <c r="AC12" s="43" t="s">
        <v>129</v>
      </c>
      <c r="AD12" s="7"/>
      <c r="AE12" s="7"/>
      <c r="AF12" s="227" t="s">
        <v>130</v>
      </c>
    </row>
    <row r="13" spans="1:32" ht="18">
      <c r="A13" s="221"/>
      <c r="B13" s="221"/>
      <c r="C13" s="30"/>
      <c r="D13" s="221"/>
      <c r="E13" s="221"/>
      <c r="F13" s="221"/>
      <c r="G13" s="221"/>
      <c r="H13" s="5">
        <v>6000000</v>
      </c>
      <c r="I13" s="5">
        <v>13200000</v>
      </c>
      <c r="J13" s="5">
        <v>26400000</v>
      </c>
      <c r="K13" s="221"/>
      <c r="L13" s="221"/>
      <c r="M13" s="222"/>
      <c r="N13" s="198"/>
      <c r="O13" s="198"/>
      <c r="P13" s="198"/>
      <c r="Q13" s="198"/>
      <c r="R13" s="5">
        <v>11000000</v>
      </c>
      <c r="S13" s="5">
        <v>11000000</v>
      </c>
      <c r="T13" s="5">
        <v>11000000</v>
      </c>
      <c r="U13" s="5">
        <v>11000000</v>
      </c>
      <c r="V13" s="5">
        <v>11000000</v>
      </c>
      <c r="W13" s="49" t="s">
        <v>50</v>
      </c>
      <c r="X13" s="49" t="s">
        <v>50</v>
      </c>
      <c r="Y13" s="49" t="s">
        <v>50</v>
      </c>
      <c r="Z13" s="49" t="s">
        <v>50</v>
      </c>
      <c r="AA13" s="49" t="s">
        <v>50</v>
      </c>
      <c r="AB13" s="49" t="s">
        <v>50</v>
      </c>
      <c r="AC13" s="5">
        <v>11000000</v>
      </c>
      <c r="AD13" s="7"/>
      <c r="AE13" s="7"/>
      <c r="AF13" s="227"/>
    </row>
    <row r="14" spans="1:32" ht="34.5">
      <c r="A14" s="194">
        <v>7</v>
      </c>
      <c r="B14" s="194" t="s">
        <v>30</v>
      </c>
      <c r="C14" s="29"/>
      <c r="D14" s="194" t="s">
        <v>131</v>
      </c>
      <c r="E14" s="194" t="s">
        <v>117</v>
      </c>
      <c r="F14" s="194" t="s">
        <v>118</v>
      </c>
      <c r="G14" s="194" t="s">
        <v>99</v>
      </c>
      <c r="H14" s="29"/>
      <c r="I14" s="29"/>
      <c r="J14" s="29"/>
      <c r="K14" s="194" t="s">
        <v>119</v>
      </c>
      <c r="L14" s="194" t="s">
        <v>120</v>
      </c>
      <c r="M14" s="202" t="s">
        <v>132</v>
      </c>
      <c r="N14" s="196">
        <v>8000000</v>
      </c>
      <c r="O14" s="196">
        <v>96000000</v>
      </c>
      <c r="P14" s="196">
        <v>48000000</v>
      </c>
      <c r="Q14" s="196">
        <f t="shared" ref="Q14" si="5">O14-P14</f>
        <v>48000000</v>
      </c>
      <c r="R14" s="3" t="s">
        <v>122</v>
      </c>
      <c r="S14" s="3" t="s">
        <v>123</v>
      </c>
      <c r="T14" s="3" t="s">
        <v>124</v>
      </c>
      <c r="U14" s="3" t="s">
        <v>125</v>
      </c>
      <c r="V14" s="44" t="s">
        <v>126</v>
      </c>
      <c r="W14" s="28" t="s">
        <v>127</v>
      </c>
      <c r="X14" s="28" t="s">
        <v>89</v>
      </c>
      <c r="Y14" s="28" t="s">
        <v>90</v>
      </c>
      <c r="Z14" s="28" t="s">
        <v>128</v>
      </c>
      <c r="AA14" s="28" t="s">
        <v>92</v>
      </c>
      <c r="AB14" s="28" t="s">
        <v>114</v>
      </c>
      <c r="AC14" s="45" t="s">
        <v>129</v>
      </c>
      <c r="AD14" s="6"/>
      <c r="AE14" s="6"/>
      <c r="AF14" s="215"/>
    </row>
    <row r="15" spans="1:32" ht="18">
      <c r="A15" s="194"/>
      <c r="B15" s="194"/>
      <c r="C15" s="29"/>
      <c r="D15" s="194"/>
      <c r="E15" s="194"/>
      <c r="F15" s="194"/>
      <c r="G15" s="194"/>
      <c r="H15" s="3">
        <v>4200000</v>
      </c>
      <c r="I15" s="29"/>
      <c r="J15" s="29"/>
      <c r="K15" s="194"/>
      <c r="L15" s="194"/>
      <c r="M15" s="202"/>
      <c r="N15" s="196"/>
      <c r="O15" s="196"/>
      <c r="P15" s="196"/>
      <c r="Q15" s="196"/>
      <c r="R15" s="3">
        <v>8000000</v>
      </c>
      <c r="S15" s="3">
        <v>8000000</v>
      </c>
      <c r="T15" s="3">
        <v>8000000</v>
      </c>
      <c r="U15" s="3">
        <v>8000000</v>
      </c>
      <c r="V15" s="3">
        <v>8000000</v>
      </c>
      <c r="W15" s="28" t="s">
        <v>50</v>
      </c>
      <c r="X15" s="28" t="s">
        <v>50</v>
      </c>
      <c r="Y15" s="28" t="s">
        <v>50</v>
      </c>
      <c r="Z15" s="28" t="s">
        <v>50</v>
      </c>
      <c r="AA15" s="28" t="s">
        <v>50</v>
      </c>
      <c r="AB15" s="28" t="s">
        <v>50</v>
      </c>
      <c r="AC15" s="3">
        <v>8000000</v>
      </c>
      <c r="AD15" s="6"/>
      <c r="AE15" s="6"/>
      <c r="AF15" s="215"/>
    </row>
    <row r="16" spans="1:32" ht="34.5">
      <c r="A16" s="221">
        <v>8</v>
      </c>
      <c r="B16" s="221" t="s">
        <v>30</v>
      </c>
      <c r="C16" s="30"/>
      <c r="D16" s="221" t="s">
        <v>133</v>
      </c>
      <c r="E16" s="221" t="s">
        <v>117</v>
      </c>
      <c r="F16" s="221" t="s">
        <v>118</v>
      </c>
      <c r="G16" s="221" t="s">
        <v>99</v>
      </c>
      <c r="H16" s="30"/>
      <c r="I16" s="30"/>
      <c r="J16" s="30"/>
      <c r="K16" s="221" t="s">
        <v>119</v>
      </c>
      <c r="L16" s="221" t="s">
        <v>120</v>
      </c>
      <c r="M16" s="222" t="s">
        <v>134</v>
      </c>
      <c r="N16" s="198">
        <v>11000000</v>
      </c>
      <c r="O16" s="198">
        <v>132000000</v>
      </c>
      <c r="P16" s="198">
        <v>66000000</v>
      </c>
      <c r="Q16" s="198">
        <f t="shared" ref="Q16" si="6">O16-P16</f>
        <v>66000000</v>
      </c>
      <c r="R16" s="5" t="s">
        <v>122</v>
      </c>
      <c r="S16" s="5" t="s">
        <v>123</v>
      </c>
      <c r="T16" s="5" t="s">
        <v>124</v>
      </c>
      <c r="U16" s="5" t="s">
        <v>125</v>
      </c>
      <c r="V16" s="42" t="s">
        <v>126</v>
      </c>
      <c r="W16" s="49" t="s">
        <v>127</v>
      </c>
      <c r="X16" s="49" t="s">
        <v>89</v>
      </c>
      <c r="Y16" s="49" t="s">
        <v>90</v>
      </c>
      <c r="Z16" s="49" t="s">
        <v>128</v>
      </c>
      <c r="AA16" s="49" t="s">
        <v>92</v>
      </c>
      <c r="AB16" s="49" t="s">
        <v>114</v>
      </c>
      <c r="AC16" s="49" t="s">
        <v>129</v>
      </c>
      <c r="AD16" s="7"/>
      <c r="AE16" s="7"/>
      <c r="AF16" s="46"/>
    </row>
    <row r="17" spans="1:32" ht="18">
      <c r="A17" s="221"/>
      <c r="B17" s="221"/>
      <c r="C17" s="30"/>
      <c r="D17" s="221"/>
      <c r="E17" s="221"/>
      <c r="F17" s="221"/>
      <c r="G17" s="221"/>
      <c r="H17" s="5">
        <v>6000000</v>
      </c>
      <c r="I17" s="5">
        <v>13200000</v>
      </c>
      <c r="J17" s="5">
        <v>26400000</v>
      </c>
      <c r="K17" s="221"/>
      <c r="L17" s="221"/>
      <c r="M17" s="222"/>
      <c r="N17" s="198"/>
      <c r="O17" s="198"/>
      <c r="P17" s="198"/>
      <c r="Q17" s="198"/>
      <c r="R17" s="5">
        <v>11000000</v>
      </c>
      <c r="S17" s="5">
        <v>11000000</v>
      </c>
      <c r="T17" s="5">
        <v>11000000</v>
      </c>
      <c r="U17" s="5">
        <v>11000000</v>
      </c>
      <c r="V17" s="5">
        <v>11000000</v>
      </c>
      <c r="W17" s="49" t="s">
        <v>50</v>
      </c>
      <c r="X17" s="49" t="s">
        <v>50</v>
      </c>
      <c r="Y17" s="49" t="s">
        <v>50</v>
      </c>
      <c r="Z17" s="49" t="s">
        <v>50</v>
      </c>
      <c r="AA17" s="49" t="s">
        <v>50</v>
      </c>
      <c r="AB17" s="49" t="s">
        <v>50</v>
      </c>
      <c r="AC17" s="5">
        <v>11000000</v>
      </c>
      <c r="AD17" s="7"/>
      <c r="AE17" s="7"/>
      <c r="AF17" s="46"/>
    </row>
    <row r="18" spans="1:32" ht="18.75">
      <c r="A18" s="194">
        <v>9</v>
      </c>
      <c r="B18" s="194" t="s">
        <v>30</v>
      </c>
      <c r="C18" s="194"/>
      <c r="D18" s="194" t="s">
        <v>135</v>
      </c>
      <c r="E18" s="194" t="s">
        <v>136</v>
      </c>
      <c r="F18" s="194" t="s">
        <v>66</v>
      </c>
      <c r="G18" s="194">
        <v>1398</v>
      </c>
      <c r="H18" s="29"/>
      <c r="I18" s="29"/>
      <c r="J18" s="29"/>
      <c r="K18" s="194" t="s">
        <v>68</v>
      </c>
      <c r="L18" s="194" t="s">
        <v>137</v>
      </c>
      <c r="M18" s="194" t="s">
        <v>138</v>
      </c>
      <c r="N18" s="196">
        <v>44000000</v>
      </c>
      <c r="O18" s="196">
        <v>528000000</v>
      </c>
      <c r="P18" s="196">
        <f>SUM(R19:U19)</f>
        <v>528000000</v>
      </c>
      <c r="Q18" s="196">
        <f t="shared" ref="Q18" si="7">O18-P18</f>
        <v>0</v>
      </c>
      <c r="R18" s="47" t="s">
        <v>139</v>
      </c>
      <c r="S18" s="47" t="s">
        <v>140</v>
      </c>
      <c r="T18" s="9" t="s">
        <v>141</v>
      </c>
      <c r="U18" s="3" t="s">
        <v>142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48"/>
    </row>
    <row r="19" spans="1:32" ht="18.75">
      <c r="A19" s="194"/>
      <c r="B19" s="194"/>
      <c r="C19" s="194"/>
      <c r="D19" s="194"/>
      <c r="E19" s="194"/>
      <c r="F19" s="194"/>
      <c r="G19" s="194"/>
      <c r="H19" s="29"/>
      <c r="I19" s="29"/>
      <c r="J19" s="29"/>
      <c r="K19" s="194"/>
      <c r="L19" s="194"/>
      <c r="M19" s="194"/>
      <c r="N19" s="196"/>
      <c r="O19" s="196"/>
      <c r="P19" s="196"/>
      <c r="Q19" s="196"/>
      <c r="R19" s="47">
        <v>220000000</v>
      </c>
      <c r="S19" s="47">
        <v>220000000</v>
      </c>
      <c r="T19" s="47">
        <v>44000000</v>
      </c>
      <c r="U19" s="47">
        <v>44000000</v>
      </c>
      <c r="V19" s="6"/>
      <c r="W19" s="6"/>
      <c r="X19" s="6"/>
      <c r="Y19" s="6"/>
      <c r="Z19" s="6" t="s">
        <v>143</v>
      </c>
      <c r="AA19" s="6"/>
      <c r="AB19" s="6"/>
      <c r="AC19" s="3"/>
      <c r="AD19" s="6"/>
      <c r="AE19" s="6"/>
      <c r="AF19" s="48"/>
    </row>
    <row r="20" spans="1:32" ht="18.75">
      <c r="A20" s="231">
        <v>10</v>
      </c>
      <c r="B20" s="221" t="s">
        <v>30</v>
      </c>
      <c r="C20" s="222" t="s">
        <v>144</v>
      </c>
      <c r="D20" s="231" t="s">
        <v>145</v>
      </c>
      <c r="E20" s="231" t="s">
        <v>146</v>
      </c>
      <c r="F20" s="231" t="s">
        <v>147</v>
      </c>
      <c r="G20" s="231">
        <v>1398</v>
      </c>
      <c r="H20" s="49"/>
      <c r="I20" s="49"/>
      <c r="J20" s="49"/>
      <c r="K20" s="231" t="s">
        <v>148</v>
      </c>
      <c r="L20" s="231" t="s">
        <v>149</v>
      </c>
      <c r="M20" s="231" t="s">
        <v>150</v>
      </c>
      <c r="N20" s="238">
        <v>4000000</v>
      </c>
      <c r="O20" s="238">
        <v>48000000</v>
      </c>
      <c r="P20" s="198">
        <f>T21+U21+Z21+AA21</f>
        <v>16000000</v>
      </c>
      <c r="Q20" s="198">
        <f t="shared" ref="Q20" si="8">O20-P20</f>
        <v>32000000</v>
      </c>
      <c r="R20" s="10" t="s">
        <v>151</v>
      </c>
      <c r="S20" s="10" t="s">
        <v>90</v>
      </c>
      <c r="T20" s="10" t="s">
        <v>128</v>
      </c>
      <c r="U20" s="10" t="s">
        <v>152</v>
      </c>
      <c r="V20" s="49" t="s">
        <v>114</v>
      </c>
      <c r="W20" s="49" t="s">
        <v>115</v>
      </c>
      <c r="X20" s="49" t="s">
        <v>153</v>
      </c>
      <c r="Y20" s="49" t="s">
        <v>154</v>
      </c>
      <c r="Z20" s="49" t="s">
        <v>78</v>
      </c>
      <c r="AA20" s="49" t="s">
        <v>79</v>
      </c>
      <c r="AB20" s="49" t="s">
        <v>80</v>
      </c>
      <c r="AC20" s="49" t="s">
        <v>127</v>
      </c>
      <c r="AD20" s="7"/>
      <c r="AE20" s="7"/>
      <c r="AF20" s="219"/>
    </row>
    <row r="21" spans="1:32" ht="18">
      <c r="A21" s="231"/>
      <c r="B21" s="221"/>
      <c r="C21" s="222"/>
      <c r="D21" s="231"/>
      <c r="E21" s="231"/>
      <c r="F21" s="231"/>
      <c r="G21" s="231"/>
      <c r="H21" s="49"/>
      <c r="I21" s="5">
        <v>4800000</v>
      </c>
      <c r="J21" s="5">
        <v>9600000</v>
      </c>
      <c r="K21" s="231"/>
      <c r="L21" s="231"/>
      <c r="M21" s="231"/>
      <c r="N21" s="238"/>
      <c r="O21" s="238"/>
      <c r="P21" s="198"/>
      <c r="Q21" s="198"/>
      <c r="R21" s="50" t="s">
        <v>50</v>
      </c>
      <c r="S21" s="50" t="s">
        <v>50</v>
      </c>
      <c r="T21" s="50">
        <v>4000000</v>
      </c>
      <c r="U21" s="50">
        <v>4000000</v>
      </c>
      <c r="V21" s="50" t="s">
        <v>50</v>
      </c>
      <c r="W21" s="50" t="s">
        <v>50</v>
      </c>
      <c r="X21" s="50" t="s">
        <v>50</v>
      </c>
      <c r="Y21" s="50" t="s">
        <v>50</v>
      </c>
      <c r="Z21" s="50">
        <v>4000000</v>
      </c>
      <c r="AA21" s="50">
        <v>4000000</v>
      </c>
      <c r="AB21" s="50" t="s">
        <v>50</v>
      </c>
      <c r="AC21" s="50" t="s">
        <v>50</v>
      </c>
      <c r="AD21" s="50"/>
      <c r="AE21" s="50"/>
      <c r="AF21" s="219"/>
    </row>
    <row r="22" spans="1:32" s="99" customFormat="1" ht="18">
      <c r="A22" s="257">
        <v>11</v>
      </c>
      <c r="B22" s="259" t="s">
        <v>155</v>
      </c>
      <c r="C22" s="260">
        <v>1</v>
      </c>
      <c r="D22" s="257" t="s">
        <v>156</v>
      </c>
      <c r="E22" s="257" t="s">
        <v>157</v>
      </c>
      <c r="F22" s="257" t="s">
        <v>158</v>
      </c>
      <c r="G22" s="257">
        <v>1399</v>
      </c>
      <c r="H22" s="95" t="s">
        <v>159</v>
      </c>
      <c r="I22" s="95" t="s">
        <v>160</v>
      </c>
      <c r="J22" s="95" t="s">
        <v>160</v>
      </c>
      <c r="K22" s="257" t="s">
        <v>161</v>
      </c>
      <c r="L22" s="257" t="s">
        <v>162</v>
      </c>
      <c r="M22" s="257" t="s">
        <v>163</v>
      </c>
      <c r="N22" s="258">
        <v>7200000</v>
      </c>
      <c r="O22" s="258">
        <v>86400000</v>
      </c>
      <c r="P22" s="258">
        <v>7200000</v>
      </c>
      <c r="Q22" s="196">
        <f t="shared" ref="Q22" si="9">O22-P22</f>
        <v>79200000</v>
      </c>
      <c r="R22" s="95" t="s">
        <v>164</v>
      </c>
      <c r="S22" s="95" t="s">
        <v>165</v>
      </c>
      <c r="T22" s="95" t="s">
        <v>89</v>
      </c>
      <c r="U22" s="96" t="s">
        <v>166</v>
      </c>
      <c r="V22" s="97" t="s">
        <v>128</v>
      </c>
      <c r="W22" s="95" t="s">
        <v>152</v>
      </c>
      <c r="X22" s="95" t="s">
        <v>114</v>
      </c>
      <c r="Y22" s="95" t="s">
        <v>167</v>
      </c>
      <c r="Z22" s="98"/>
      <c r="AA22" s="98"/>
      <c r="AB22" s="98"/>
      <c r="AC22" s="98"/>
      <c r="AD22" s="98"/>
      <c r="AE22" s="98"/>
      <c r="AF22" s="256" t="s">
        <v>168</v>
      </c>
    </row>
    <row r="23" spans="1:32" s="99" customFormat="1" ht="18">
      <c r="A23" s="257"/>
      <c r="B23" s="259"/>
      <c r="C23" s="260"/>
      <c r="D23" s="257"/>
      <c r="E23" s="257"/>
      <c r="F23" s="257"/>
      <c r="G23" s="257"/>
      <c r="H23" s="95">
        <v>3600000</v>
      </c>
      <c r="I23" s="95">
        <v>8640000</v>
      </c>
      <c r="J23" s="95">
        <v>17280000</v>
      </c>
      <c r="K23" s="257"/>
      <c r="L23" s="257"/>
      <c r="M23" s="257"/>
      <c r="N23" s="258"/>
      <c r="O23" s="258"/>
      <c r="P23" s="258"/>
      <c r="Q23" s="196"/>
      <c r="R23" s="95">
        <v>7200000</v>
      </c>
      <c r="S23" s="95">
        <v>7200000</v>
      </c>
      <c r="T23" s="95" t="s">
        <v>50</v>
      </c>
      <c r="U23" s="96" t="s">
        <v>50</v>
      </c>
      <c r="V23" s="213" t="s">
        <v>169</v>
      </c>
      <c r="W23" s="213"/>
      <c r="X23" s="213"/>
      <c r="Y23" s="100" t="s">
        <v>170</v>
      </c>
      <c r="Z23" s="98"/>
      <c r="AA23" s="98"/>
      <c r="AB23" s="98"/>
      <c r="AC23" s="98"/>
      <c r="AD23" s="98"/>
      <c r="AE23" s="98"/>
      <c r="AF23" s="256"/>
    </row>
    <row r="24" spans="1:32" ht="18">
      <c r="A24" s="231">
        <v>12</v>
      </c>
      <c r="B24" s="255" t="s">
        <v>30</v>
      </c>
      <c r="C24" s="255" t="s">
        <v>171</v>
      </c>
      <c r="D24" s="221" t="s">
        <v>172</v>
      </c>
      <c r="E24" s="221" t="s">
        <v>32</v>
      </c>
      <c r="F24" s="221" t="s">
        <v>33</v>
      </c>
      <c r="G24" s="221">
        <v>1399</v>
      </c>
      <c r="H24" s="30"/>
      <c r="I24" s="5" t="s">
        <v>34</v>
      </c>
      <c r="J24" s="5" t="s">
        <v>34</v>
      </c>
      <c r="K24" s="221" t="s">
        <v>173</v>
      </c>
      <c r="L24" s="221" t="s">
        <v>174</v>
      </c>
      <c r="M24" s="222" t="s">
        <v>37</v>
      </c>
      <c r="N24" s="198">
        <v>10000000</v>
      </c>
      <c r="O24" s="198">
        <v>120000000</v>
      </c>
      <c r="P24" s="238">
        <v>80000000</v>
      </c>
      <c r="Q24" s="198">
        <f t="shared" ref="Q24" si="10">O24-P24</f>
        <v>40000000</v>
      </c>
      <c r="R24" s="5" t="s">
        <v>78</v>
      </c>
      <c r="S24" s="5" t="s">
        <v>175</v>
      </c>
      <c r="T24" s="5" t="s">
        <v>176</v>
      </c>
      <c r="U24" s="5" t="s">
        <v>177</v>
      </c>
      <c r="V24" s="5" t="s">
        <v>89</v>
      </c>
      <c r="W24" s="5" t="s">
        <v>90</v>
      </c>
      <c r="X24" s="5" t="s">
        <v>128</v>
      </c>
      <c r="Y24" s="5" t="s">
        <v>152</v>
      </c>
      <c r="Z24" s="5" t="s">
        <v>114</v>
      </c>
      <c r="AA24" s="58" t="s">
        <v>115</v>
      </c>
      <c r="AB24" s="49" t="s">
        <v>153</v>
      </c>
      <c r="AC24" s="49" t="s">
        <v>49</v>
      </c>
      <c r="AD24" s="7"/>
      <c r="AE24" s="7"/>
      <c r="AF24" s="53"/>
    </row>
    <row r="25" spans="1:32" ht="17.45" customHeight="1">
      <c r="A25" s="231"/>
      <c r="B25" s="237"/>
      <c r="C25" s="255"/>
      <c r="D25" s="221"/>
      <c r="E25" s="221"/>
      <c r="F25" s="221"/>
      <c r="G25" s="221"/>
      <c r="H25" s="30"/>
      <c r="I25" s="5">
        <v>9780000</v>
      </c>
      <c r="J25" s="5">
        <v>19560000</v>
      </c>
      <c r="K25" s="221"/>
      <c r="L25" s="221"/>
      <c r="M25" s="222"/>
      <c r="N25" s="198"/>
      <c r="O25" s="198"/>
      <c r="P25" s="238"/>
      <c r="Q25" s="198"/>
      <c r="R25" s="5" t="s">
        <v>50</v>
      </c>
      <c r="S25" s="5" t="s">
        <v>50</v>
      </c>
      <c r="T25" s="5" t="s">
        <v>178</v>
      </c>
      <c r="U25" s="5" t="s">
        <v>178</v>
      </c>
      <c r="V25" s="5" t="s">
        <v>50</v>
      </c>
      <c r="W25" s="49" t="s">
        <v>50</v>
      </c>
      <c r="X25" s="5" t="s">
        <v>178</v>
      </c>
      <c r="Y25" s="5" t="s">
        <v>178</v>
      </c>
      <c r="Z25" s="5" t="s">
        <v>178</v>
      </c>
      <c r="AA25" s="5" t="s">
        <v>178</v>
      </c>
      <c r="AB25" s="5" t="s">
        <v>178</v>
      </c>
      <c r="AC25" s="5" t="s">
        <v>178</v>
      </c>
      <c r="AD25" s="5"/>
      <c r="AE25" s="5"/>
      <c r="AF25" s="55" t="s">
        <v>179</v>
      </c>
    </row>
    <row r="26" spans="1:32" ht="38.25">
      <c r="A26" s="181">
        <v>13</v>
      </c>
      <c r="B26" s="199" t="s">
        <v>30</v>
      </c>
      <c r="C26" s="199" t="s">
        <v>171</v>
      </c>
      <c r="D26" s="194" t="s">
        <v>180</v>
      </c>
      <c r="E26" s="194" t="s">
        <v>52</v>
      </c>
      <c r="F26" s="194" t="s">
        <v>33</v>
      </c>
      <c r="G26" s="194">
        <v>1399</v>
      </c>
      <c r="H26" s="29"/>
      <c r="I26" s="3" t="s">
        <v>53</v>
      </c>
      <c r="J26" s="3" t="s">
        <v>53</v>
      </c>
      <c r="K26" s="194" t="s">
        <v>181</v>
      </c>
      <c r="L26" s="194" t="s">
        <v>182</v>
      </c>
      <c r="M26" s="202" t="s">
        <v>56</v>
      </c>
      <c r="N26" s="196">
        <v>10000000</v>
      </c>
      <c r="O26" s="196">
        <v>120000000</v>
      </c>
      <c r="P26" s="196">
        <v>70000000</v>
      </c>
      <c r="Q26" s="196">
        <f t="shared" ref="Q26" si="11">O26-P26</f>
        <v>50000000</v>
      </c>
      <c r="R26" s="3" t="s">
        <v>78</v>
      </c>
      <c r="S26" s="3" t="s">
        <v>175</v>
      </c>
      <c r="T26" s="3" t="s">
        <v>80</v>
      </c>
      <c r="U26" s="3" t="s">
        <v>127</v>
      </c>
      <c r="V26" s="3" t="s">
        <v>89</v>
      </c>
      <c r="W26" s="3" t="s">
        <v>90</v>
      </c>
      <c r="X26" s="3" t="s">
        <v>128</v>
      </c>
      <c r="Y26" s="3" t="s">
        <v>152</v>
      </c>
      <c r="Z26" s="3" t="s">
        <v>114</v>
      </c>
      <c r="AA26" s="28" t="s">
        <v>115</v>
      </c>
      <c r="AB26" s="28" t="s">
        <v>153</v>
      </c>
      <c r="AC26" s="28" t="s">
        <v>49</v>
      </c>
      <c r="AD26" s="28"/>
      <c r="AE26" s="28"/>
      <c r="AF26" s="56" t="s">
        <v>183</v>
      </c>
    </row>
    <row r="27" spans="1:32" ht="23.45" customHeight="1">
      <c r="A27" s="181"/>
      <c r="B27" s="200"/>
      <c r="C27" s="199"/>
      <c r="D27" s="194"/>
      <c r="E27" s="194"/>
      <c r="F27" s="194"/>
      <c r="G27" s="194"/>
      <c r="H27" s="29"/>
      <c r="I27" s="3">
        <v>12300000</v>
      </c>
      <c r="J27" s="3">
        <v>24600000</v>
      </c>
      <c r="K27" s="194"/>
      <c r="L27" s="194"/>
      <c r="M27" s="202"/>
      <c r="N27" s="196"/>
      <c r="O27" s="196"/>
      <c r="P27" s="196"/>
      <c r="Q27" s="196"/>
      <c r="R27" s="3" t="s">
        <v>50</v>
      </c>
      <c r="S27" s="3" t="s">
        <v>50</v>
      </c>
      <c r="T27" s="3">
        <v>10000000</v>
      </c>
      <c r="U27" s="3" t="s">
        <v>50</v>
      </c>
      <c r="V27" s="3" t="s">
        <v>50</v>
      </c>
      <c r="W27" s="28" t="s">
        <v>50</v>
      </c>
      <c r="X27" s="3">
        <v>10000000</v>
      </c>
      <c r="Y27" s="3">
        <v>10000000</v>
      </c>
      <c r="Z27" s="3">
        <v>10000000</v>
      </c>
      <c r="AA27" s="3">
        <v>10000000</v>
      </c>
      <c r="AB27" s="3">
        <v>10000000</v>
      </c>
      <c r="AC27" s="3">
        <v>10000000</v>
      </c>
      <c r="AD27" s="3"/>
      <c r="AE27" s="3"/>
      <c r="AF27" s="57" t="s">
        <v>184</v>
      </c>
    </row>
    <row r="28" spans="1:32" ht="18">
      <c r="A28" s="231">
        <v>14</v>
      </c>
      <c r="B28" s="255" t="s">
        <v>30</v>
      </c>
      <c r="C28" s="255" t="s">
        <v>171</v>
      </c>
      <c r="D28" s="221" t="s">
        <v>185</v>
      </c>
      <c r="E28" s="221" t="s">
        <v>83</v>
      </c>
      <c r="F28" s="221" t="s">
        <v>33</v>
      </c>
      <c r="G28" s="221">
        <v>1399</v>
      </c>
      <c r="H28" s="30"/>
      <c r="I28" s="5" t="s">
        <v>84</v>
      </c>
      <c r="J28" s="5" t="s">
        <v>84</v>
      </c>
      <c r="K28" s="221" t="s">
        <v>86</v>
      </c>
      <c r="L28" s="221" t="s">
        <v>186</v>
      </c>
      <c r="M28" s="222" t="s">
        <v>87</v>
      </c>
      <c r="N28" s="238">
        <v>10000000</v>
      </c>
      <c r="O28" s="238">
        <v>120000000</v>
      </c>
      <c r="P28" s="238">
        <v>100000000</v>
      </c>
      <c r="Q28" s="198">
        <f t="shared" ref="Q28" si="12">O28-P28</f>
        <v>20000000</v>
      </c>
      <c r="R28" s="5" t="s">
        <v>176</v>
      </c>
      <c r="S28" s="5" t="s">
        <v>187</v>
      </c>
      <c r="T28" s="5" t="s">
        <v>89</v>
      </c>
      <c r="U28" s="33" t="s">
        <v>166</v>
      </c>
      <c r="V28" s="5" t="s">
        <v>128</v>
      </c>
      <c r="W28" s="5" t="s">
        <v>92</v>
      </c>
      <c r="X28" s="5" t="s">
        <v>114</v>
      </c>
      <c r="Y28" s="5" t="s">
        <v>167</v>
      </c>
      <c r="Z28" s="5" t="s">
        <v>153</v>
      </c>
      <c r="AA28" s="49" t="s">
        <v>49</v>
      </c>
      <c r="AB28" s="49" t="s">
        <v>96</v>
      </c>
      <c r="AC28" s="49" t="s">
        <v>79</v>
      </c>
      <c r="AD28" s="7"/>
      <c r="AE28" s="226"/>
      <c r="AF28" s="251" t="s">
        <v>188</v>
      </c>
    </row>
    <row r="29" spans="1:32" ht="18">
      <c r="A29" s="231"/>
      <c r="B29" s="237"/>
      <c r="C29" s="255"/>
      <c r="D29" s="221"/>
      <c r="E29" s="221"/>
      <c r="F29" s="221"/>
      <c r="G29" s="221"/>
      <c r="H29" s="30"/>
      <c r="I29" s="5">
        <v>9732000</v>
      </c>
      <c r="J29" s="5">
        <v>19464000</v>
      </c>
      <c r="K29" s="221"/>
      <c r="L29" s="221"/>
      <c r="M29" s="222"/>
      <c r="N29" s="238"/>
      <c r="O29" s="238"/>
      <c r="P29" s="238"/>
      <c r="Q29" s="198"/>
      <c r="R29" s="5" t="s">
        <v>178</v>
      </c>
      <c r="S29" s="5" t="s">
        <v>178</v>
      </c>
      <c r="T29" s="5" t="s">
        <v>50</v>
      </c>
      <c r="U29" s="33" t="s">
        <v>50</v>
      </c>
      <c r="V29" s="5" t="s">
        <v>178</v>
      </c>
      <c r="W29" s="5" t="s">
        <v>178</v>
      </c>
      <c r="X29" s="5" t="s">
        <v>178</v>
      </c>
      <c r="Y29" s="5" t="s">
        <v>178</v>
      </c>
      <c r="Z29" s="5" t="s">
        <v>178</v>
      </c>
      <c r="AA29" s="5" t="s">
        <v>178</v>
      </c>
      <c r="AB29" s="5" t="s">
        <v>178</v>
      </c>
      <c r="AC29" s="5" t="s">
        <v>178</v>
      </c>
      <c r="AD29" s="7"/>
      <c r="AE29" s="226"/>
      <c r="AF29" s="251"/>
    </row>
    <row r="30" spans="1:32" ht="18">
      <c r="A30" s="181">
        <v>15</v>
      </c>
      <c r="B30" s="201" t="s">
        <v>30</v>
      </c>
      <c r="C30" s="199">
        <v>1</v>
      </c>
      <c r="D30" s="194" t="s">
        <v>189</v>
      </c>
      <c r="E30" s="194" t="s">
        <v>98</v>
      </c>
      <c r="F30" s="194" t="s">
        <v>33</v>
      </c>
      <c r="G30" s="194">
        <v>1399</v>
      </c>
      <c r="H30" s="29"/>
      <c r="I30" s="29"/>
      <c r="J30" s="29"/>
      <c r="K30" s="194" t="s">
        <v>190</v>
      </c>
      <c r="L30" s="194" t="s">
        <v>191</v>
      </c>
      <c r="M30" s="202" t="s">
        <v>104</v>
      </c>
      <c r="N30" s="197">
        <v>37000000</v>
      </c>
      <c r="O30" s="197">
        <v>444000000</v>
      </c>
      <c r="P30" s="197">
        <v>444000000</v>
      </c>
      <c r="Q30" s="197">
        <v>444000000</v>
      </c>
      <c r="R30" s="12" t="s">
        <v>80</v>
      </c>
      <c r="S30" s="12" t="s">
        <v>127</v>
      </c>
      <c r="T30" s="12" t="s">
        <v>89</v>
      </c>
      <c r="U30" s="3" t="s">
        <v>90</v>
      </c>
      <c r="V30" s="3" t="s">
        <v>128</v>
      </c>
      <c r="W30" s="3" t="s">
        <v>92</v>
      </c>
      <c r="X30" s="3" t="s">
        <v>114</v>
      </c>
      <c r="Y30" s="59" t="s">
        <v>167</v>
      </c>
      <c r="Z30" s="59" t="s">
        <v>153</v>
      </c>
      <c r="AA30" s="59" t="s">
        <v>95</v>
      </c>
      <c r="AB30" s="59" t="s">
        <v>96</v>
      </c>
      <c r="AC30" s="59" t="s">
        <v>79</v>
      </c>
      <c r="AD30" s="59"/>
      <c r="AE30" s="252"/>
      <c r="AF30" s="253" t="s">
        <v>30</v>
      </c>
    </row>
    <row r="31" spans="1:32" ht="18">
      <c r="A31" s="181"/>
      <c r="B31" s="254"/>
      <c r="C31" s="199"/>
      <c r="D31" s="194"/>
      <c r="E31" s="194"/>
      <c r="F31" s="194"/>
      <c r="G31" s="194"/>
      <c r="H31" s="29"/>
      <c r="I31" s="29"/>
      <c r="J31" s="29"/>
      <c r="K31" s="194"/>
      <c r="L31" s="194"/>
      <c r="M31" s="202"/>
      <c r="N31" s="197"/>
      <c r="O31" s="197"/>
      <c r="P31" s="197"/>
      <c r="Q31" s="197"/>
      <c r="R31" s="12">
        <v>37000000</v>
      </c>
      <c r="S31" s="12">
        <v>37000000</v>
      </c>
      <c r="T31" s="12">
        <v>37000000</v>
      </c>
      <c r="U31" s="12">
        <v>37000000</v>
      </c>
      <c r="V31" s="12">
        <v>37000000</v>
      </c>
      <c r="W31" s="12">
        <v>37000000</v>
      </c>
      <c r="X31" s="12">
        <v>37000000</v>
      </c>
      <c r="Y31" s="12">
        <v>37000000</v>
      </c>
      <c r="Z31" s="12">
        <v>37000000</v>
      </c>
      <c r="AA31" s="12">
        <v>37000000</v>
      </c>
      <c r="AB31" s="12">
        <v>37000000</v>
      </c>
      <c r="AC31" s="12">
        <v>37000000</v>
      </c>
      <c r="AD31" s="12"/>
      <c r="AE31" s="252"/>
      <c r="AF31" s="253"/>
    </row>
    <row r="32" spans="1:32" ht="18">
      <c r="A32" s="231">
        <v>16</v>
      </c>
      <c r="B32" s="239" t="s">
        <v>192</v>
      </c>
      <c r="C32" s="239">
        <v>1</v>
      </c>
      <c r="D32" s="221" t="s">
        <v>193</v>
      </c>
      <c r="E32" s="221" t="s">
        <v>194</v>
      </c>
      <c r="F32" s="221" t="s">
        <v>33</v>
      </c>
      <c r="G32" s="221">
        <v>1399</v>
      </c>
      <c r="H32" s="30"/>
      <c r="I32" s="5" t="s">
        <v>195</v>
      </c>
      <c r="J32" s="5" t="s">
        <v>195</v>
      </c>
      <c r="K32" s="221" t="s">
        <v>196</v>
      </c>
      <c r="L32" s="221" t="s">
        <v>197</v>
      </c>
      <c r="M32" s="222" t="s">
        <v>198</v>
      </c>
      <c r="N32" s="238">
        <v>75120000</v>
      </c>
      <c r="O32" s="238">
        <v>901440000</v>
      </c>
      <c r="P32" s="238">
        <v>676080000</v>
      </c>
      <c r="Q32" s="198">
        <f>O32-P32</f>
        <v>225360000</v>
      </c>
      <c r="R32" s="5" t="s">
        <v>199</v>
      </c>
      <c r="S32" s="5" t="s">
        <v>89</v>
      </c>
      <c r="T32" s="13" t="s">
        <v>90</v>
      </c>
      <c r="U32" s="5" t="s">
        <v>128</v>
      </c>
      <c r="V32" s="5" t="s">
        <v>152</v>
      </c>
      <c r="W32" s="5" t="s">
        <v>114</v>
      </c>
      <c r="X32" s="5" t="s">
        <v>115</v>
      </c>
      <c r="Y32" s="58" t="s">
        <v>153</v>
      </c>
      <c r="Z32" s="5" t="s">
        <v>154</v>
      </c>
      <c r="AA32" s="5" t="s">
        <v>78</v>
      </c>
      <c r="AB32" s="49" t="s">
        <v>79</v>
      </c>
      <c r="AC32" s="49" t="s">
        <v>80</v>
      </c>
      <c r="AD32" s="7"/>
      <c r="AE32" s="250" t="s">
        <v>200</v>
      </c>
      <c r="AF32" s="46"/>
    </row>
    <row r="33" spans="1:32" ht="18">
      <c r="A33" s="231"/>
      <c r="B33" s="240"/>
      <c r="C33" s="239"/>
      <c r="D33" s="221"/>
      <c r="E33" s="221"/>
      <c r="F33" s="221"/>
      <c r="G33" s="221"/>
      <c r="H33" s="30"/>
      <c r="I33" s="5">
        <v>90144999</v>
      </c>
      <c r="J33" s="5">
        <v>180289999</v>
      </c>
      <c r="K33" s="221"/>
      <c r="L33" s="221"/>
      <c r="M33" s="222"/>
      <c r="N33" s="238"/>
      <c r="O33" s="238"/>
      <c r="P33" s="238"/>
      <c r="Q33" s="198"/>
      <c r="R33" s="5">
        <v>75120000</v>
      </c>
      <c r="S33" s="5" t="s">
        <v>50</v>
      </c>
      <c r="T33" s="60" t="s">
        <v>81</v>
      </c>
      <c r="U33" s="5">
        <v>75120000</v>
      </c>
      <c r="V33" s="5">
        <v>75120000</v>
      </c>
      <c r="W33" s="5" t="s">
        <v>81</v>
      </c>
      <c r="X33" s="5">
        <v>75120000</v>
      </c>
      <c r="Y33" s="5">
        <v>75120000</v>
      </c>
      <c r="Z33" s="5">
        <v>75120000</v>
      </c>
      <c r="AA33" s="5">
        <v>75120000</v>
      </c>
      <c r="AB33" s="5">
        <v>75120000</v>
      </c>
      <c r="AC33" s="5">
        <v>75120000</v>
      </c>
      <c r="AD33" s="7"/>
      <c r="AE33" s="250"/>
      <c r="AF33" s="46"/>
    </row>
    <row r="34" spans="1:32" ht="18">
      <c r="A34" s="181">
        <v>17</v>
      </c>
      <c r="B34" s="199" t="s">
        <v>201</v>
      </c>
      <c r="C34" s="199">
        <v>1</v>
      </c>
      <c r="D34" s="194" t="s">
        <v>202</v>
      </c>
      <c r="E34" s="194" t="s">
        <v>203</v>
      </c>
      <c r="F34" s="194" t="s">
        <v>204</v>
      </c>
      <c r="G34" s="194">
        <v>1399</v>
      </c>
      <c r="H34" s="29"/>
      <c r="I34" s="3" t="s">
        <v>205</v>
      </c>
      <c r="J34" s="3" t="s">
        <v>205</v>
      </c>
      <c r="K34" s="194" t="s">
        <v>206</v>
      </c>
      <c r="L34" s="194" t="s">
        <v>197</v>
      </c>
      <c r="M34" s="194" t="s">
        <v>207</v>
      </c>
      <c r="N34" s="197">
        <v>11260000</v>
      </c>
      <c r="O34" s="197">
        <v>135120000</v>
      </c>
      <c r="P34" s="197">
        <f>SUM(R35+S35+T35+U35+V35+W35+X35+Y35+Z35+AA35+AB35+AC35)</f>
        <v>135120000</v>
      </c>
      <c r="Q34" s="196">
        <v>135120000</v>
      </c>
      <c r="R34" s="3" t="s">
        <v>127</v>
      </c>
      <c r="S34" s="3" t="s">
        <v>89</v>
      </c>
      <c r="T34" s="3" t="s">
        <v>90</v>
      </c>
      <c r="U34" s="3" t="s">
        <v>128</v>
      </c>
      <c r="V34" s="3" t="s">
        <v>152</v>
      </c>
      <c r="W34" s="3" t="s">
        <v>114</v>
      </c>
      <c r="X34" s="59" t="s">
        <v>115</v>
      </c>
      <c r="Y34" s="59" t="s">
        <v>153</v>
      </c>
      <c r="Z34" s="59" t="s">
        <v>154</v>
      </c>
      <c r="AA34" s="59" t="s">
        <v>96</v>
      </c>
      <c r="AB34" s="59" t="s">
        <v>79</v>
      </c>
      <c r="AC34" s="59" t="s">
        <v>80</v>
      </c>
      <c r="AD34" s="6"/>
      <c r="AE34" s="196">
        <v>18000000</v>
      </c>
      <c r="AF34" s="215"/>
    </row>
    <row r="35" spans="1:32" ht="18">
      <c r="A35" s="181"/>
      <c r="B35" s="200"/>
      <c r="C35" s="199"/>
      <c r="D35" s="194"/>
      <c r="E35" s="194"/>
      <c r="F35" s="194"/>
      <c r="G35" s="194"/>
      <c r="H35" s="29"/>
      <c r="I35" s="3">
        <v>13512000</v>
      </c>
      <c r="J35" s="3">
        <v>2704000</v>
      </c>
      <c r="K35" s="194"/>
      <c r="L35" s="194"/>
      <c r="M35" s="194"/>
      <c r="N35" s="197"/>
      <c r="O35" s="197"/>
      <c r="P35" s="197"/>
      <c r="Q35" s="196"/>
      <c r="R35" s="3">
        <v>11260000</v>
      </c>
      <c r="S35" s="3">
        <v>11260000</v>
      </c>
      <c r="T35" s="3">
        <v>11260000</v>
      </c>
      <c r="U35" s="3">
        <v>11260000</v>
      </c>
      <c r="V35" s="3">
        <v>11260000</v>
      </c>
      <c r="W35" s="3">
        <v>11260000</v>
      </c>
      <c r="X35" s="3">
        <v>11260000</v>
      </c>
      <c r="Y35" s="3">
        <v>11260000</v>
      </c>
      <c r="Z35" s="3">
        <v>11260000</v>
      </c>
      <c r="AA35" s="3">
        <v>11260000</v>
      </c>
      <c r="AB35" s="3">
        <v>11260000</v>
      </c>
      <c r="AC35" s="3">
        <v>11260000</v>
      </c>
      <c r="AD35" s="6"/>
      <c r="AE35" s="196"/>
      <c r="AF35" s="215"/>
    </row>
    <row r="36" spans="1:32" ht="18">
      <c r="A36" s="241">
        <v>19</v>
      </c>
      <c r="B36" s="242" t="s">
        <v>155</v>
      </c>
      <c r="C36" s="244">
        <v>1</v>
      </c>
      <c r="D36" s="245" t="s">
        <v>208</v>
      </c>
      <c r="E36" s="245" t="s">
        <v>209</v>
      </c>
      <c r="F36" s="245" t="s">
        <v>33</v>
      </c>
      <c r="G36" s="245">
        <v>1399</v>
      </c>
      <c r="H36" s="32"/>
      <c r="I36" s="52" t="s">
        <v>210</v>
      </c>
      <c r="J36" s="52" t="s">
        <v>210</v>
      </c>
      <c r="K36" s="245" t="s">
        <v>211</v>
      </c>
      <c r="L36" s="245" t="s">
        <v>212</v>
      </c>
      <c r="M36" s="245" t="s">
        <v>213</v>
      </c>
      <c r="N36" s="247">
        <v>18981481</v>
      </c>
      <c r="O36" s="247">
        <v>227777777</v>
      </c>
      <c r="P36" s="247">
        <v>75925924</v>
      </c>
      <c r="Q36" s="248">
        <f t="shared" ref="Q36" si="13">O36-P36</f>
        <v>151851853</v>
      </c>
      <c r="R36" s="52" t="s">
        <v>89</v>
      </c>
      <c r="S36" s="14" t="s">
        <v>90</v>
      </c>
      <c r="T36" s="14" t="s">
        <v>128</v>
      </c>
      <c r="U36" s="52" t="s">
        <v>152</v>
      </c>
      <c r="V36" s="52" t="s">
        <v>114</v>
      </c>
      <c r="W36" s="52" t="s">
        <v>115</v>
      </c>
      <c r="X36" s="52" t="s">
        <v>153</v>
      </c>
      <c r="Y36" s="52" t="s">
        <v>154</v>
      </c>
      <c r="Z36" s="52" t="s">
        <v>78</v>
      </c>
      <c r="AA36" s="52"/>
      <c r="AB36" s="52"/>
      <c r="AC36" s="52"/>
      <c r="AD36" s="11"/>
      <c r="AE36" s="249" t="s">
        <v>214</v>
      </c>
      <c r="AF36" s="246" t="s">
        <v>215</v>
      </c>
    </row>
    <row r="37" spans="1:32" ht="18">
      <c r="A37" s="241"/>
      <c r="B37" s="243"/>
      <c r="C37" s="244"/>
      <c r="D37" s="245"/>
      <c r="E37" s="245"/>
      <c r="F37" s="245"/>
      <c r="G37" s="245"/>
      <c r="H37" s="32"/>
      <c r="I37" s="52">
        <v>22777778</v>
      </c>
      <c r="J37" s="52">
        <v>45555556</v>
      </c>
      <c r="K37" s="245"/>
      <c r="L37" s="245"/>
      <c r="M37" s="245"/>
      <c r="N37" s="247"/>
      <c r="O37" s="247"/>
      <c r="P37" s="247"/>
      <c r="Q37" s="248"/>
      <c r="R37" s="52" t="s">
        <v>50</v>
      </c>
      <c r="S37" s="52" t="s">
        <v>50</v>
      </c>
      <c r="T37" s="15" t="s">
        <v>50</v>
      </c>
      <c r="U37" s="52" t="s">
        <v>50</v>
      </c>
      <c r="V37" s="52" t="s">
        <v>50</v>
      </c>
      <c r="W37" s="241" t="s">
        <v>216</v>
      </c>
      <c r="X37" s="241"/>
      <c r="Y37" s="241"/>
      <c r="Z37" s="51" t="s">
        <v>217</v>
      </c>
      <c r="AA37" s="51"/>
      <c r="AB37" s="51"/>
      <c r="AC37" s="51"/>
      <c r="AD37" s="11"/>
      <c r="AE37" s="249"/>
      <c r="AF37" s="246"/>
    </row>
    <row r="38" spans="1:32" ht="18">
      <c r="A38" s="231">
        <v>20</v>
      </c>
      <c r="B38" s="239" t="s">
        <v>192</v>
      </c>
      <c r="C38" s="237">
        <v>3</v>
      </c>
      <c r="D38" s="221" t="s">
        <v>218</v>
      </c>
      <c r="E38" s="237" t="s">
        <v>32</v>
      </c>
      <c r="F38" s="237" t="s">
        <v>219</v>
      </c>
      <c r="G38" s="221">
        <v>1399</v>
      </c>
      <c r="H38" s="5" t="s">
        <v>220</v>
      </c>
      <c r="I38" s="5" t="s">
        <v>221</v>
      </c>
      <c r="J38" s="5" t="s">
        <v>221</v>
      </c>
      <c r="K38" s="221" t="s">
        <v>222</v>
      </c>
      <c r="L38" s="221" t="s">
        <v>223</v>
      </c>
      <c r="M38" s="237" t="s">
        <v>224</v>
      </c>
      <c r="N38" s="238">
        <v>8500000</v>
      </c>
      <c r="O38" s="238">
        <v>102000000</v>
      </c>
      <c r="P38" s="238">
        <f>U39+V39+W39+X39+Y39+Z39</f>
        <v>51000000</v>
      </c>
      <c r="Q38" s="198">
        <f t="shared" ref="Q38" si="14">O38-P38</f>
        <v>51000000</v>
      </c>
      <c r="R38" s="5" t="s">
        <v>89</v>
      </c>
      <c r="S38" s="54" t="s">
        <v>90</v>
      </c>
      <c r="T38" s="54" t="s">
        <v>128</v>
      </c>
      <c r="U38" s="5" t="s">
        <v>152</v>
      </c>
      <c r="V38" s="5" t="s">
        <v>114</v>
      </c>
      <c r="W38" s="16" t="s">
        <v>115</v>
      </c>
      <c r="X38" s="16" t="s">
        <v>153</v>
      </c>
      <c r="Y38" s="16" t="s">
        <v>154</v>
      </c>
      <c r="Z38" s="16" t="s">
        <v>78</v>
      </c>
      <c r="AA38" s="49" t="s">
        <v>79</v>
      </c>
      <c r="AB38" s="49" t="s">
        <v>80</v>
      </c>
      <c r="AC38" s="7"/>
      <c r="AD38" s="7"/>
      <c r="AE38" s="231">
        <v>21000000</v>
      </c>
      <c r="AF38" s="46"/>
    </row>
    <row r="39" spans="1:32" ht="18">
      <c r="A39" s="231"/>
      <c r="B39" s="240"/>
      <c r="C39" s="237"/>
      <c r="D39" s="221"/>
      <c r="E39" s="237"/>
      <c r="F39" s="237"/>
      <c r="G39" s="221"/>
      <c r="H39" s="5">
        <v>4800000</v>
      </c>
      <c r="I39" s="5">
        <v>10200000</v>
      </c>
      <c r="J39" s="5">
        <v>20400000</v>
      </c>
      <c r="K39" s="221"/>
      <c r="L39" s="221"/>
      <c r="M39" s="237"/>
      <c r="N39" s="238"/>
      <c r="O39" s="238"/>
      <c r="P39" s="238"/>
      <c r="Q39" s="198"/>
      <c r="R39" s="5" t="s">
        <v>50</v>
      </c>
      <c r="S39" s="54" t="s">
        <v>50</v>
      </c>
      <c r="T39" s="17" t="s">
        <v>225</v>
      </c>
      <c r="U39" s="5">
        <v>8500000</v>
      </c>
      <c r="V39" s="5">
        <v>8500000</v>
      </c>
      <c r="W39" s="5">
        <v>8500000</v>
      </c>
      <c r="X39" s="5">
        <v>8500000</v>
      </c>
      <c r="Y39" s="5">
        <v>8500000</v>
      </c>
      <c r="Z39" s="5">
        <v>8500000</v>
      </c>
      <c r="AA39" s="49" t="s">
        <v>81</v>
      </c>
      <c r="AB39" s="49" t="s">
        <v>81</v>
      </c>
      <c r="AC39" s="7"/>
      <c r="AD39" s="7"/>
      <c r="AE39" s="231"/>
      <c r="AF39" s="46"/>
    </row>
    <row r="40" spans="1:32" ht="17.25">
      <c r="A40" s="232">
        <v>21</v>
      </c>
      <c r="B40" s="233" t="s">
        <v>226</v>
      </c>
      <c r="C40" s="235">
        <v>4</v>
      </c>
      <c r="D40" s="236" t="s">
        <v>227</v>
      </c>
      <c r="E40" s="235" t="s">
        <v>228</v>
      </c>
      <c r="F40" s="235" t="s">
        <v>229</v>
      </c>
      <c r="G40" s="236">
        <v>1399</v>
      </c>
      <c r="H40" s="62"/>
      <c r="I40" s="18" t="s">
        <v>230</v>
      </c>
      <c r="J40" s="18" t="s">
        <v>230</v>
      </c>
      <c r="K40" s="236" t="s">
        <v>137</v>
      </c>
      <c r="L40" s="236" t="s">
        <v>231</v>
      </c>
      <c r="M40" s="235" t="s">
        <v>232</v>
      </c>
      <c r="N40" s="228">
        <v>17920840</v>
      </c>
      <c r="O40" s="228">
        <v>215050090</v>
      </c>
      <c r="P40" s="228">
        <v>17920840</v>
      </c>
      <c r="Q40" s="229">
        <f t="shared" ref="Q40" si="15">O40-P40</f>
        <v>197129250</v>
      </c>
      <c r="R40" s="18" t="s">
        <v>89</v>
      </c>
      <c r="S40" s="19" t="s">
        <v>90</v>
      </c>
      <c r="T40" s="19" t="s">
        <v>128</v>
      </c>
      <c r="U40" s="18" t="s">
        <v>152</v>
      </c>
      <c r="V40" s="18" t="s">
        <v>114</v>
      </c>
      <c r="W40" s="61" t="s">
        <v>115</v>
      </c>
      <c r="X40" s="61" t="s">
        <v>153</v>
      </c>
      <c r="Y40" s="61" t="s">
        <v>154</v>
      </c>
      <c r="Z40" s="20"/>
      <c r="AA40" s="20"/>
      <c r="AB40" s="20"/>
      <c r="AC40" s="20"/>
      <c r="AD40" s="20"/>
      <c r="AE40" s="230"/>
      <c r="AF40" s="63"/>
    </row>
    <row r="41" spans="1:32" ht="17.25">
      <c r="A41" s="232"/>
      <c r="B41" s="234"/>
      <c r="C41" s="235"/>
      <c r="D41" s="236"/>
      <c r="E41" s="235"/>
      <c r="F41" s="235"/>
      <c r="G41" s="236"/>
      <c r="H41" s="62"/>
      <c r="I41" s="18">
        <v>21500000</v>
      </c>
      <c r="J41" s="18">
        <v>43000000</v>
      </c>
      <c r="K41" s="236"/>
      <c r="L41" s="236"/>
      <c r="M41" s="235"/>
      <c r="N41" s="228"/>
      <c r="O41" s="228"/>
      <c r="P41" s="228"/>
      <c r="Q41" s="229"/>
      <c r="R41" s="18">
        <v>17920840</v>
      </c>
      <c r="S41" s="19" t="s">
        <v>81</v>
      </c>
      <c r="T41" s="19" t="s">
        <v>81</v>
      </c>
      <c r="U41" s="64" t="s">
        <v>81</v>
      </c>
      <c r="V41" s="18" t="s">
        <v>81</v>
      </c>
      <c r="W41" s="61" t="s">
        <v>81</v>
      </c>
      <c r="X41" s="61" t="s">
        <v>81</v>
      </c>
      <c r="Y41" s="61" t="s">
        <v>81</v>
      </c>
      <c r="Z41" s="20"/>
      <c r="AA41" s="20"/>
      <c r="AB41" s="20"/>
      <c r="AC41" s="20"/>
      <c r="AD41" s="20"/>
      <c r="AE41" s="230"/>
      <c r="AF41" s="63"/>
    </row>
    <row r="42" spans="1:32" ht="18">
      <c r="A42" s="221">
        <v>22</v>
      </c>
      <c r="B42" s="222" t="s">
        <v>233</v>
      </c>
      <c r="C42" s="222" t="s">
        <v>234</v>
      </c>
      <c r="D42" s="221" t="s">
        <v>116</v>
      </c>
      <c r="E42" s="221" t="s">
        <v>117</v>
      </c>
      <c r="F42" s="221" t="s">
        <v>118</v>
      </c>
      <c r="G42" s="221">
        <v>1399</v>
      </c>
      <c r="H42" s="30" t="str">
        <f>+K44</f>
        <v>1399/07/15</v>
      </c>
      <c r="I42" s="30"/>
      <c r="J42" s="30"/>
      <c r="K42" s="221" t="s">
        <v>235</v>
      </c>
      <c r="L42" s="221" t="s">
        <v>236</v>
      </c>
      <c r="M42" s="222" t="s">
        <v>121</v>
      </c>
      <c r="N42" s="198">
        <v>14000000</v>
      </c>
      <c r="O42" s="198">
        <v>168000000</v>
      </c>
      <c r="P42" s="198">
        <f>V43+W43+Y43+Z43+AA43+AB43</f>
        <v>84000000</v>
      </c>
      <c r="Q42" s="198">
        <f t="shared" ref="Q42" si="16">O42-P42</f>
        <v>84000000</v>
      </c>
      <c r="R42" s="5" t="s">
        <v>153</v>
      </c>
      <c r="S42" s="5" t="s">
        <v>154</v>
      </c>
      <c r="T42" s="5" t="s">
        <v>96</v>
      </c>
      <c r="U42" s="5" t="s">
        <v>175</v>
      </c>
      <c r="V42" s="5" t="s">
        <v>237</v>
      </c>
      <c r="W42" s="5" t="s">
        <v>127</v>
      </c>
      <c r="X42" s="5" t="s">
        <v>89</v>
      </c>
      <c r="Y42" s="5" t="s">
        <v>90</v>
      </c>
      <c r="Z42" s="5" t="s">
        <v>128</v>
      </c>
      <c r="AA42" s="5" t="s">
        <v>92</v>
      </c>
      <c r="AB42" s="5" t="s">
        <v>114</v>
      </c>
      <c r="AC42" s="68" t="s">
        <v>238</v>
      </c>
      <c r="AD42" s="7"/>
      <c r="AE42" s="226"/>
      <c r="AF42" s="227" t="s">
        <v>130</v>
      </c>
    </row>
    <row r="43" spans="1:32" ht="18">
      <c r="A43" s="221"/>
      <c r="B43" s="222"/>
      <c r="C43" s="222"/>
      <c r="D43" s="221"/>
      <c r="E43" s="221"/>
      <c r="F43" s="221"/>
      <c r="G43" s="221"/>
      <c r="H43" s="5">
        <v>6000000</v>
      </c>
      <c r="I43" s="5">
        <v>13200000</v>
      </c>
      <c r="J43" s="5">
        <v>26400000</v>
      </c>
      <c r="K43" s="221"/>
      <c r="L43" s="221"/>
      <c r="M43" s="222"/>
      <c r="N43" s="198"/>
      <c r="O43" s="198"/>
      <c r="P43" s="198"/>
      <c r="Q43" s="198"/>
      <c r="R43" s="5" t="s">
        <v>50</v>
      </c>
      <c r="S43" s="5" t="s">
        <v>50</v>
      </c>
      <c r="T43" s="5" t="s">
        <v>50</v>
      </c>
      <c r="U43" s="5" t="s">
        <v>50</v>
      </c>
      <c r="V43" s="5">
        <v>14000000</v>
      </c>
      <c r="W43" s="5">
        <v>14000000</v>
      </c>
      <c r="X43" s="5" t="s">
        <v>50</v>
      </c>
      <c r="Y43" s="5">
        <v>14000000</v>
      </c>
      <c r="Z43" s="5">
        <v>14000000</v>
      </c>
      <c r="AA43" s="5">
        <v>14000000</v>
      </c>
      <c r="AB43" s="5">
        <v>14000000</v>
      </c>
      <c r="AC43" s="68">
        <v>14000000</v>
      </c>
      <c r="AD43" s="7"/>
      <c r="AE43" s="226"/>
      <c r="AF43" s="227"/>
    </row>
    <row r="44" spans="1:32" ht="17.25">
      <c r="A44" s="223">
        <v>23</v>
      </c>
      <c r="B44" s="224" t="s">
        <v>233</v>
      </c>
      <c r="C44" s="224" t="s">
        <v>234</v>
      </c>
      <c r="D44" s="223" t="s">
        <v>131</v>
      </c>
      <c r="E44" s="223" t="s">
        <v>117</v>
      </c>
      <c r="F44" s="223" t="s">
        <v>118</v>
      </c>
      <c r="G44" s="223">
        <v>1399</v>
      </c>
      <c r="H44" s="65"/>
      <c r="I44" s="65"/>
      <c r="J44" s="65"/>
      <c r="K44" s="223" t="s">
        <v>235</v>
      </c>
      <c r="L44" s="223" t="s">
        <v>236</v>
      </c>
      <c r="M44" s="224" t="s">
        <v>132</v>
      </c>
      <c r="N44" s="225">
        <v>8000000</v>
      </c>
      <c r="O44" s="225">
        <v>96000000</v>
      </c>
      <c r="P44" s="225">
        <f>W45+X45+Y45+Z45+AA45+AB45</f>
        <v>48000000</v>
      </c>
      <c r="Q44" s="225">
        <f t="shared" ref="Q44" si="17">O44-P44</f>
        <v>48000000</v>
      </c>
      <c r="R44" s="21" t="s">
        <v>153</v>
      </c>
      <c r="S44" s="21" t="s">
        <v>154</v>
      </c>
      <c r="T44" s="21" t="s">
        <v>96</v>
      </c>
      <c r="U44" s="21" t="s">
        <v>175</v>
      </c>
      <c r="V44" s="21" t="s">
        <v>237</v>
      </c>
      <c r="W44" s="21" t="s">
        <v>127</v>
      </c>
      <c r="X44" s="21" t="s">
        <v>89</v>
      </c>
      <c r="Y44" s="21" t="s">
        <v>90</v>
      </c>
      <c r="Z44" s="21" t="s">
        <v>128</v>
      </c>
      <c r="AA44" s="21" t="s">
        <v>92</v>
      </c>
      <c r="AB44" s="21" t="s">
        <v>114</v>
      </c>
      <c r="AC44" s="66" t="s">
        <v>238</v>
      </c>
      <c r="AD44" s="6"/>
      <c r="AE44" s="6"/>
      <c r="AF44" s="215"/>
    </row>
    <row r="45" spans="1:32" ht="17.25">
      <c r="A45" s="223"/>
      <c r="B45" s="224"/>
      <c r="C45" s="224"/>
      <c r="D45" s="223"/>
      <c r="E45" s="223"/>
      <c r="F45" s="223"/>
      <c r="G45" s="223"/>
      <c r="H45" s="21">
        <v>4200000</v>
      </c>
      <c r="I45" s="65"/>
      <c r="J45" s="65"/>
      <c r="K45" s="223"/>
      <c r="L45" s="223"/>
      <c r="M45" s="224"/>
      <c r="N45" s="225"/>
      <c r="O45" s="225"/>
      <c r="P45" s="225"/>
      <c r="Q45" s="225"/>
      <c r="R45" s="21" t="s">
        <v>50</v>
      </c>
      <c r="S45" s="21" t="s">
        <v>50</v>
      </c>
      <c r="T45" s="21" t="s">
        <v>50</v>
      </c>
      <c r="U45" s="21" t="s">
        <v>50</v>
      </c>
      <c r="V45" s="21" t="s">
        <v>50</v>
      </c>
      <c r="W45" s="21">
        <v>8000000</v>
      </c>
      <c r="X45" s="21">
        <v>8000000</v>
      </c>
      <c r="Y45" s="21">
        <v>8000000</v>
      </c>
      <c r="Z45" s="21">
        <v>8000000</v>
      </c>
      <c r="AA45" s="21">
        <v>8000000</v>
      </c>
      <c r="AB45" s="21">
        <v>8000000</v>
      </c>
      <c r="AC45" s="66">
        <v>8000000</v>
      </c>
      <c r="AD45" s="6"/>
      <c r="AE45" s="6"/>
      <c r="AF45" s="215"/>
    </row>
    <row r="46" spans="1:32" ht="18">
      <c r="A46" s="221">
        <v>24</v>
      </c>
      <c r="B46" s="222" t="s">
        <v>233</v>
      </c>
      <c r="C46" s="222" t="s">
        <v>234</v>
      </c>
      <c r="D46" s="221" t="s">
        <v>133</v>
      </c>
      <c r="E46" s="221" t="s">
        <v>117</v>
      </c>
      <c r="F46" s="221" t="s">
        <v>118</v>
      </c>
      <c r="G46" s="221">
        <v>1399</v>
      </c>
      <c r="H46" s="30"/>
      <c r="I46" s="30"/>
      <c r="J46" s="30"/>
      <c r="K46" s="221" t="s">
        <v>235</v>
      </c>
      <c r="L46" s="221" t="s">
        <v>236</v>
      </c>
      <c r="M46" s="222" t="s">
        <v>134</v>
      </c>
      <c r="N46" s="198">
        <v>12500000</v>
      </c>
      <c r="O46" s="198">
        <v>150000000</v>
      </c>
      <c r="P46" s="198">
        <f>V47+W47+Y47+Z47+AA47+AB47</f>
        <v>75000000</v>
      </c>
      <c r="Q46" s="198">
        <f t="shared" ref="Q46:Q58" si="18">O46-P46</f>
        <v>75000000</v>
      </c>
      <c r="R46" s="5" t="s">
        <v>153</v>
      </c>
      <c r="S46" s="5" t="s">
        <v>154</v>
      </c>
      <c r="T46" s="5" t="s">
        <v>96</v>
      </c>
      <c r="U46" s="5" t="s">
        <v>175</v>
      </c>
      <c r="V46" s="5" t="s">
        <v>237</v>
      </c>
      <c r="W46" s="5" t="s">
        <v>127</v>
      </c>
      <c r="X46" s="5" t="s">
        <v>89</v>
      </c>
      <c r="Y46" s="5" t="s">
        <v>90</v>
      </c>
      <c r="Z46" s="5" t="s">
        <v>128</v>
      </c>
      <c r="AA46" s="5" t="s">
        <v>92</v>
      </c>
      <c r="AB46" s="5" t="s">
        <v>114</v>
      </c>
      <c r="AC46" s="68" t="s">
        <v>238</v>
      </c>
      <c r="AD46" s="7"/>
      <c r="AE46" s="226"/>
      <c r="AF46" s="219"/>
    </row>
    <row r="47" spans="1:32" ht="18">
      <c r="A47" s="221"/>
      <c r="B47" s="222"/>
      <c r="C47" s="222"/>
      <c r="D47" s="221"/>
      <c r="E47" s="221"/>
      <c r="F47" s="221"/>
      <c r="G47" s="221"/>
      <c r="H47" s="5">
        <v>6000000</v>
      </c>
      <c r="I47" s="5">
        <v>13200000</v>
      </c>
      <c r="J47" s="5">
        <v>26400000</v>
      </c>
      <c r="K47" s="221"/>
      <c r="L47" s="221"/>
      <c r="M47" s="222"/>
      <c r="N47" s="198"/>
      <c r="O47" s="198"/>
      <c r="P47" s="198"/>
      <c r="Q47" s="198"/>
      <c r="R47" s="5" t="s">
        <v>50</v>
      </c>
      <c r="S47" s="5" t="s">
        <v>50</v>
      </c>
      <c r="T47" s="5" t="s">
        <v>50</v>
      </c>
      <c r="U47" s="5" t="s">
        <v>50</v>
      </c>
      <c r="V47" s="5">
        <v>12500000</v>
      </c>
      <c r="W47" s="5">
        <v>12500000</v>
      </c>
      <c r="X47" s="5" t="s">
        <v>50</v>
      </c>
      <c r="Y47" s="5">
        <v>12500000</v>
      </c>
      <c r="Z47" s="5">
        <v>12500000</v>
      </c>
      <c r="AA47" s="5">
        <v>12500000</v>
      </c>
      <c r="AB47" s="5">
        <v>12500000</v>
      </c>
      <c r="AC47" s="68">
        <v>12500000</v>
      </c>
      <c r="AD47" s="7"/>
      <c r="AE47" s="226"/>
      <c r="AF47" s="219"/>
    </row>
    <row r="48" spans="1:32" ht="18">
      <c r="A48" s="194">
        <v>25</v>
      </c>
      <c r="B48" s="202" t="s">
        <v>239</v>
      </c>
      <c r="C48" s="202" t="s">
        <v>234</v>
      </c>
      <c r="D48" s="194" t="s">
        <v>116</v>
      </c>
      <c r="E48" s="194" t="s">
        <v>117</v>
      </c>
      <c r="F48" s="194" t="s">
        <v>118</v>
      </c>
      <c r="G48" s="194">
        <v>1399</v>
      </c>
      <c r="H48" s="29"/>
      <c r="I48" s="29"/>
      <c r="J48" s="29"/>
      <c r="K48" s="194" t="s">
        <v>236</v>
      </c>
      <c r="L48" s="194" t="s">
        <v>120</v>
      </c>
      <c r="M48" s="202" t="s">
        <v>121</v>
      </c>
      <c r="N48" s="196">
        <v>15500000</v>
      </c>
      <c r="O48" s="196">
        <v>186000000</v>
      </c>
      <c r="P48" s="196"/>
      <c r="Q48" s="198">
        <f t="shared" si="18"/>
        <v>186000000</v>
      </c>
      <c r="R48" s="3" t="s">
        <v>153</v>
      </c>
      <c r="S48" s="3" t="s">
        <v>154</v>
      </c>
      <c r="T48" s="3" t="s">
        <v>78</v>
      </c>
      <c r="U48" s="3" t="s">
        <v>175</v>
      </c>
      <c r="V48" s="3" t="s">
        <v>80</v>
      </c>
      <c r="W48" s="3" t="s">
        <v>127</v>
      </c>
      <c r="X48" s="3" t="s">
        <v>89</v>
      </c>
      <c r="Y48" s="3" t="s">
        <v>90</v>
      </c>
      <c r="Z48" s="3" t="s">
        <v>128</v>
      </c>
      <c r="AA48" s="3" t="s">
        <v>92</v>
      </c>
      <c r="AB48" s="3" t="s">
        <v>114</v>
      </c>
      <c r="AC48" s="3" t="s">
        <v>115</v>
      </c>
      <c r="AD48" s="6" t="s">
        <v>153</v>
      </c>
      <c r="AE48" s="214">
        <v>186000000</v>
      </c>
      <c r="AF48" s="216"/>
    </row>
    <row r="49" spans="1:33" ht="18">
      <c r="A49" s="194"/>
      <c r="B49" s="202"/>
      <c r="C49" s="202"/>
      <c r="D49" s="194"/>
      <c r="E49" s="194"/>
      <c r="F49" s="194"/>
      <c r="G49" s="194"/>
      <c r="H49" s="3">
        <v>6000000</v>
      </c>
      <c r="I49" s="3">
        <v>13200000</v>
      </c>
      <c r="J49" s="3">
        <v>26400000</v>
      </c>
      <c r="K49" s="194"/>
      <c r="L49" s="194"/>
      <c r="M49" s="202"/>
      <c r="N49" s="196"/>
      <c r="O49" s="196"/>
      <c r="P49" s="196"/>
      <c r="Q49" s="198"/>
      <c r="R49" s="3" t="s">
        <v>81</v>
      </c>
      <c r="S49" s="3" t="s">
        <v>81</v>
      </c>
      <c r="T49" s="3" t="s">
        <v>81</v>
      </c>
      <c r="U49" s="3" t="s">
        <v>81</v>
      </c>
      <c r="V49" s="3" t="s">
        <v>81</v>
      </c>
      <c r="W49" s="3" t="s">
        <v>81</v>
      </c>
      <c r="X49" s="3" t="s">
        <v>81</v>
      </c>
      <c r="Y49" s="3" t="s">
        <v>81</v>
      </c>
      <c r="Z49" s="3"/>
      <c r="AA49" s="3"/>
      <c r="AB49" s="3"/>
      <c r="AC49" s="3"/>
      <c r="AD49" s="6"/>
      <c r="AE49" s="214"/>
      <c r="AF49" s="216"/>
    </row>
    <row r="50" spans="1:33" ht="17.25">
      <c r="A50" s="217">
        <v>26</v>
      </c>
      <c r="B50" s="218" t="s">
        <v>239</v>
      </c>
      <c r="C50" s="218" t="s">
        <v>234</v>
      </c>
      <c r="D50" s="217" t="s">
        <v>131</v>
      </c>
      <c r="E50" s="217" t="s">
        <v>117</v>
      </c>
      <c r="F50" s="217" t="s">
        <v>118</v>
      </c>
      <c r="G50" s="217">
        <v>1399</v>
      </c>
      <c r="H50" s="67"/>
      <c r="I50" s="67"/>
      <c r="J50" s="67"/>
      <c r="K50" s="221" t="s">
        <v>236</v>
      </c>
      <c r="L50" s="221" t="s">
        <v>120</v>
      </c>
      <c r="M50" s="218" t="s">
        <v>132</v>
      </c>
      <c r="N50" s="220">
        <v>9500000</v>
      </c>
      <c r="O50" s="220">
        <v>114000000</v>
      </c>
      <c r="P50" s="220">
        <v>95000000</v>
      </c>
      <c r="Q50" s="198">
        <f t="shared" si="18"/>
        <v>19000000</v>
      </c>
      <c r="R50" s="21" t="s">
        <v>153</v>
      </c>
      <c r="S50" s="21" t="s">
        <v>154</v>
      </c>
      <c r="T50" s="21" t="s">
        <v>78</v>
      </c>
      <c r="U50" s="21" t="s">
        <v>175</v>
      </c>
      <c r="V50" s="21" t="s">
        <v>80</v>
      </c>
      <c r="W50" s="21" t="s">
        <v>127</v>
      </c>
      <c r="X50" s="21" t="s">
        <v>89</v>
      </c>
      <c r="Y50" s="21" t="s">
        <v>90</v>
      </c>
      <c r="Z50" s="21" t="s">
        <v>128</v>
      </c>
      <c r="AA50" s="21" t="s">
        <v>92</v>
      </c>
      <c r="AB50" s="22"/>
      <c r="AC50" s="22"/>
      <c r="AD50" s="7"/>
      <c r="AE50" s="214">
        <v>19000000</v>
      </c>
      <c r="AF50" s="219"/>
    </row>
    <row r="51" spans="1:33" ht="17.25">
      <c r="A51" s="217"/>
      <c r="B51" s="218"/>
      <c r="C51" s="218"/>
      <c r="D51" s="217"/>
      <c r="E51" s="217"/>
      <c r="F51" s="217"/>
      <c r="G51" s="217"/>
      <c r="H51" s="22">
        <v>4200000</v>
      </c>
      <c r="I51" s="67"/>
      <c r="J51" s="67"/>
      <c r="K51" s="221"/>
      <c r="L51" s="221"/>
      <c r="M51" s="218"/>
      <c r="N51" s="220"/>
      <c r="O51" s="220"/>
      <c r="P51" s="220"/>
      <c r="Q51" s="198"/>
      <c r="R51" s="21" t="s">
        <v>321</v>
      </c>
      <c r="S51" s="21" t="s">
        <v>321</v>
      </c>
      <c r="T51" s="21" t="s">
        <v>321</v>
      </c>
      <c r="U51" s="21" t="s">
        <v>321</v>
      </c>
      <c r="V51" s="21" t="s">
        <v>321</v>
      </c>
      <c r="W51" s="21" t="s">
        <v>321</v>
      </c>
      <c r="X51" s="21" t="s">
        <v>321</v>
      </c>
      <c r="Y51" s="21" t="s">
        <v>321</v>
      </c>
      <c r="Z51" s="21" t="s">
        <v>321</v>
      </c>
      <c r="AA51" s="21" t="s">
        <v>321</v>
      </c>
      <c r="AB51" s="22"/>
      <c r="AC51" s="22"/>
      <c r="AD51" s="7"/>
      <c r="AE51" s="214"/>
      <c r="AF51" s="219"/>
    </row>
    <row r="52" spans="1:33" ht="18">
      <c r="A52" s="194">
        <v>27</v>
      </c>
      <c r="B52" s="202" t="s">
        <v>239</v>
      </c>
      <c r="C52" s="202" t="s">
        <v>234</v>
      </c>
      <c r="D52" s="194" t="s">
        <v>133</v>
      </c>
      <c r="E52" s="194" t="s">
        <v>117</v>
      </c>
      <c r="F52" s="194" t="s">
        <v>118</v>
      </c>
      <c r="G52" s="194">
        <v>1399</v>
      </c>
      <c r="H52" s="29"/>
      <c r="I52" s="77"/>
      <c r="J52" s="77"/>
      <c r="K52" s="194" t="s">
        <v>236</v>
      </c>
      <c r="L52" s="194" t="s">
        <v>120</v>
      </c>
      <c r="M52" s="202" t="s">
        <v>134</v>
      </c>
      <c r="N52" s="196">
        <v>14000000</v>
      </c>
      <c r="O52" s="196">
        <v>168000000</v>
      </c>
      <c r="P52" s="196">
        <v>140000000</v>
      </c>
      <c r="Q52" s="198">
        <f t="shared" si="18"/>
        <v>28000000</v>
      </c>
      <c r="R52" s="3" t="s">
        <v>153</v>
      </c>
      <c r="S52" s="3" t="s">
        <v>154</v>
      </c>
      <c r="T52" s="3" t="s">
        <v>78</v>
      </c>
      <c r="U52" s="3" t="s">
        <v>175</v>
      </c>
      <c r="V52" s="3" t="s">
        <v>237</v>
      </c>
      <c r="W52" s="3" t="s">
        <v>127</v>
      </c>
      <c r="X52" s="3" t="s">
        <v>89</v>
      </c>
      <c r="Y52" s="3" t="s">
        <v>90</v>
      </c>
      <c r="Z52" s="3" t="s">
        <v>128</v>
      </c>
      <c r="AA52" s="3" t="s">
        <v>92</v>
      </c>
      <c r="AB52" s="3"/>
      <c r="AC52" s="3"/>
      <c r="AD52" s="6"/>
      <c r="AE52" s="214">
        <v>102800000</v>
      </c>
      <c r="AF52" s="215" t="s">
        <v>381</v>
      </c>
      <c r="AG52" s="113" t="s">
        <v>382</v>
      </c>
    </row>
    <row r="53" spans="1:33" ht="18">
      <c r="A53" s="194"/>
      <c r="B53" s="202"/>
      <c r="C53" s="202"/>
      <c r="D53" s="194"/>
      <c r="E53" s="194"/>
      <c r="F53" s="194"/>
      <c r="G53" s="194"/>
      <c r="H53" s="3">
        <v>6000000</v>
      </c>
      <c r="I53" s="78">
        <v>13200000</v>
      </c>
      <c r="J53" s="78">
        <v>26400000</v>
      </c>
      <c r="K53" s="194"/>
      <c r="L53" s="194"/>
      <c r="M53" s="202"/>
      <c r="N53" s="196"/>
      <c r="O53" s="196"/>
      <c r="P53" s="196"/>
      <c r="Q53" s="198"/>
      <c r="R53" s="3">
        <v>14000000</v>
      </c>
      <c r="S53" s="3">
        <v>14000000</v>
      </c>
      <c r="T53" s="3">
        <v>14000000</v>
      </c>
      <c r="U53" s="3">
        <v>14000000</v>
      </c>
      <c r="V53" s="3">
        <v>14000000</v>
      </c>
      <c r="W53" s="3">
        <v>14000000</v>
      </c>
      <c r="X53" s="3">
        <v>14000000</v>
      </c>
      <c r="Y53" s="3">
        <v>14000000</v>
      </c>
      <c r="Z53" s="3">
        <v>14000000</v>
      </c>
      <c r="AA53" s="3">
        <v>14000000</v>
      </c>
      <c r="AB53" s="3"/>
      <c r="AC53" s="3"/>
      <c r="AD53" s="6"/>
      <c r="AE53" s="214"/>
      <c r="AF53" s="215"/>
      <c r="AG53" s="113">
        <v>102800000</v>
      </c>
    </row>
    <row r="54" spans="1:33" ht="18">
      <c r="A54" s="181">
        <v>28</v>
      </c>
      <c r="B54" s="199" t="s">
        <v>201</v>
      </c>
      <c r="C54" s="199" t="s">
        <v>171</v>
      </c>
      <c r="D54" s="194" t="s">
        <v>240</v>
      </c>
      <c r="E54" s="194" t="s">
        <v>32</v>
      </c>
      <c r="F54" s="194" t="s">
        <v>33</v>
      </c>
      <c r="G54" s="194">
        <v>1400</v>
      </c>
      <c r="H54" s="75"/>
      <c r="I54" s="78" t="s">
        <v>34</v>
      </c>
      <c r="J54" s="78" t="s">
        <v>34</v>
      </c>
      <c r="K54" s="194"/>
      <c r="L54" s="194"/>
      <c r="M54" s="202" t="s">
        <v>37</v>
      </c>
      <c r="N54" s="196" t="s">
        <v>360</v>
      </c>
      <c r="O54" s="196"/>
      <c r="P54" s="197"/>
      <c r="Q54" s="198">
        <f t="shared" si="18"/>
        <v>0</v>
      </c>
      <c r="R54" s="3" t="s">
        <v>78</v>
      </c>
      <c r="S54" s="3" t="s">
        <v>175</v>
      </c>
      <c r="T54" s="3" t="s">
        <v>80</v>
      </c>
      <c r="U54" s="3" t="s">
        <v>127</v>
      </c>
      <c r="V54" s="3" t="s">
        <v>89</v>
      </c>
      <c r="W54" s="3" t="s">
        <v>90</v>
      </c>
      <c r="X54" s="3" t="s">
        <v>128</v>
      </c>
      <c r="Y54" s="3" t="s">
        <v>152</v>
      </c>
      <c r="Z54" s="3" t="s">
        <v>114</v>
      </c>
      <c r="AA54" s="76" t="s">
        <v>115</v>
      </c>
      <c r="AB54" s="74" t="s">
        <v>153</v>
      </c>
      <c r="AC54" s="74" t="s">
        <v>49</v>
      </c>
      <c r="AD54" s="6"/>
      <c r="AE54" s="196" t="s">
        <v>241</v>
      </c>
      <c r="AF54" s="192"/>
      <c r="AG54" s="190">
        <f>SUM(R55:AD55)</f>
        <v>169000000</v>
      </c>
    </row>
    <row r="55" spans="1:33" ht="18">
      <c r="A55" s="181"/>
      <c r="B55" s="200"/>
      <c r="C55" s="199"/>
      <c r="D55" s="194"/>
      <c r="E55" s="194"/>
      <c r="F55" s="194"/>
      <c r="G55" s="194"/>
      <c r="H55" s="75"/>
      <c r="I55" s="78">
        <v>9780000</v>
      </c>
      <c r="J55" s="78">
        <v>19560000</v>
      </c>
      <c r="K55" s="194"/>
      <c r="L55" s="194"/>
      <c r="M55" s="202"/>
      <c r="N55" s="196"/>
      <c r="O55" s="196"/>
      <c r="P55" s="197"/>
      <c r="Q55" s="198"/>
      <c r="R55" s="3">
        <v>13000000</v>
      </c>
      <c r="S55" s="3">
        <v>13000000</v>
      </c>
      <c r="T55" s="3">
        <v>13000000</v>
      </c>
      <c r="U55" s="3">
        <v>13000000</v>
      </c>
      <c r="V55" s="3">
        <v>13000000</v>
      </c>
      <c r="W55" s="3">
        <v>13000000</v>
      </c>
      <c r="X55" s="3">
        <v>13000000</v>
      </c>
      <c r="Y55" s="3">
        <v>13000000</v>
      </c>
      <c r="Z55" s="3">
        <v>13000000</v>
      </c>
      <c r="AA55" s="3">
        <v>13000000</v>
      </c>
      <c r="AB55" s="3">
        <v>13000000</v>
      </c>
      <c r="AC55" s="3">
        <v>13000000</v>
      </c>
      <c r="AD55" s="3">
        <v>13000000</v>
      </c>
      <c r="AE55" s="196"/>
      <c r="AF55" s="192"/>
      <c r="AG55" s="191"/>
    </row>
    <row r="56" spans="1:33" s="90" customFormat="1" ht="18">
      <c r="A56" s="181">
        <v>29</v>
      </c>
      <c r="B56" s="208" t="s">
        <v>201</v>
      </c>
      <c r="C56" s="208"/>
      <c r="D56" s="206" t="s">
        <v>242</v>
      </c>
      <c r="E56" s="206" t="s">
        <v>52</v>
      </c>
      <c r="F56" s="206" t="s">
        <v>33</v>
      </c>
      <c r="G56" s="206">
        <v>1400</v>
      </c>
      <c r="H56" s="87"/>
      <c r="I56" s="88" t="s">
        <v>53</v>
      </c>
      <c r="J56" s="88" t="s">
        <v>53</v>
      </c>
      <c r="K56" s="206"/>
      <c r="L56" s="206"/>
      <c r="M56" s="211"/>
      <c r="N56" s="212"/>
      <c r="O56" s="212"/>
      <c r="P56" s="212"/>
      <c r="Q56" s="198">
        <f t="shared" si="18"/>
        <v>0</v>
      </c>
      <c r="R56" s="88" t="s">
        <v>78</v>
      </c>
      <c r="S56" s="88" t="s">
        <v>175</v>
      </c>
      <c r="T56" s="88" t="s">
        <v>80</v>
      </c>
      <c r="U56" s="88" t="s">
        <v>127</v>
      </c>
      <c r="V56" s="88" t="s">
        <v>89</v>
      </c>
      <c r="W56" s="88" t="s">
        <v>90</v>
      </c>
      <c r="X56" s="88" t="s">
        <v>128</v>
      </c>
      <c r="Y56" s="88" t="s">
        <v>152</v>
      </c>
      <c r="Z56" s="88" t="s">
        <v>114</v>
      </c>
      <c r="AA56" s="89" t="s">
        <v>115</v>
      </c>
      <c r="AB56" s="89" t="s">
        <v>153</v>
      </c>
      <c r="AC56" s="89" t="s">
        <v>49</v>
      </c>
      <c r="AD56" s="89" t="s">
        <v>78</v>
      </c>
      <c r="AE56" s="196"/>
      <c r="AF56" s="210"/>
      <c r="AG56" s="190">
        <f>SUM(R57:AD57)</f>
        <v>0</v>
      </c>
    </row>
    <row r="57" spans="1:33" ht="18">
      <c r="A57" s="181"/>
      <c r="B57" s="209"/>
      <c r="C57" s="208"/>
      <c r="D57" s="206"/>
      <c r="E57" s="206"/>
      <c r="F57" s="206"/>
      <c r="G57" s="206"/>
      <c r="H57" s="75"/>
      <c r="I57" s="78">
        <v>12300000</v>
      </c>
      <c r="J57" s="78">
        <v>24600000</v>
      </c>
      <c r="K57" s="206"/>
      <c r="L57" s="206"/>
      <c r="M57" s="211"/>
      <c r="N57" s="212"/>
      <c r="O57" s="212"/>
      <c r="P57" s="212"/>
      <c r="Q57" s="198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96"/>
      <c r="AF57" s="210"/>
      <c r="AG57" s="191"/>
    </row>
    <row r="58" spans="1:33" ht="18">
      <c r="A58" s="181">
        <v>1</v>
      </c>
      <c r="B58" s="200"/>
      <c r="C58" s="199"/>
      <c r="D58" s="194"/>
      <c r="E58" s="194"/>
      <c r="F58" s="194"/>
      <c r="G58" s="194"/>
      <c r="H58" s="75"/>
      <c r="I58" s="78"/>
      <c r="J58" s="78"/>
      <c r="K58" s="194"/>
      <c r="L58" s="194"/>
      <c r="M58" s="202"/>
      <c r="N58" s="196"/>
      <c r="O58" s="196"/>
      <c r="P58" s="196"/>
      <c r="Q58" s="198">
        <f t="shared" si="18"/>
        <v>0</v>
      </c>
      <c r="R58" s="3"/>
      <c r="S58" s="3"/>
      <c r="T58" s="3" t="s">
        <v>80</v>
      </c>
      <c r="U58" s="3" t="s">
        <v>127</v>
      </c>
      <c r="V58" s="3" t="s">
        <v>89</v>
      </c>
      <c r="W58" s="3" t="s">
        <v>90</v>
      </c>
      <c r="X58" s="3" t="s">
        <v>128</v>
      </c>
      <c r="Y58" s="3" t="s">
        <v>152</v>
      </c>
      <c r="Z58" s="3" t="s">
        <v>114</v>
      </c>
      <c r="AA58" s="3" t="s">
        <v>115</v>
      </c>
      <c r="AB58" s="3" t="s">
        <v>153</v>
      </c>
      <c r="AC58" s="3" t="s">
        <v>283</v>
      </c>
      <c r="AD58" s="3" t="s">
        <v>175</v>
      </c>
      <c r="AE58" s="213"/>
      <c r="AF58" s="57"/>
      <c r="AG58" s="190">
        <f>SUM(T59:AD59)</f>
        <v>0</v>
      </c>
    </row>
    <row r="59" spans="1:33" ht="18">
      <c r="A59" s="181"/>
      <c r="B59" s="200"/>
      <c r="C59" s="199"/>
      <c r="D59" s="194"/>
      <c r="E59" s="194"/>
      <c r="F59" s="194"/>
      <c r="G59" s="194"/>
      <c r="H59" s="75"/>
      <c r="I59" s="78"/>
      <c r="J59" s="78"/>
      <c r="K59" s="194"/>
      <c r="L59" s="194"/>
      <c r="M59" s="202"/>
      <c r="N59" s="196"/>
      <c r="O59" s="196"/>
      <c r="P59" s="196"/>
      <c r="Q59" s="198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213"/>
      <c r="AF59" s="57"/>
      <c r="AG59" s="191"/>
    </row>
    <row r="60" spans="1:33" ht="18">
      <c r="A60" s="181">
        <v>2</v>
      </c>
      <c r="B60" s="199" t="s">
        <v>361</v>
      </c>
      <c r="C60" s="201" t="s">
        <v>243</v>
      </c>
      <c r="D60" s="194" t="s">
        <v>244</v>
      </c>
      <c r="E60" s="205" t="s">
        <v>245</v>
      </c>
      <c r="F60" s="194" t="s">
        <v>33</v>
      </c>
      <c r="G60" s="194">
        <v>1400</v>
      </c>
      <c r="H60" s="23" t="s">
        <v>246</v>
      </c>
      <c r="I60" s="79" t="s">
        <v>247</v>
      </c>
      <c r="J60" s="79" t="s">
        <v>247</v>
      </c>
      <c r="K60" s="194" t="s">
        <v>354</v>
      </c>
      <c r="L60" s="194" t="s">
        <v>248</v>
      </c>
      <c r="M60" s="195" t="s">
        <v>249</v>
      </c>
      <c r="N60" s="196">
        <v>80000000</v>
      </c>
      <c r="O60" s="196">
        <v>960000000</v>
      </c>
      <c r="P60" s="197" t="s">
        <v>431</v>
      </c>
      <c r="Q60" s="203" t="s">
        <v>355</v>
      </c>
      <c r="R60" s="3" t="s">
        <v>352</v>
      </c>
      <c r="S60" s="3" t="s">
        <v>89</v>
      </c>
      <c r="T60" s="3" t="s">
        <v>90</v>
      </c>
      <c r="U60" s="3" t="s">
        <v>128</v>
      </c>
      <c r="V60" s="3" t="s">
        <v>152</v>
      </c>
      <c r="W60" s="3" t="s">
        <v>114</v>
      </c>
      <c r="X60" s="3" t="s">
        <v>115</v>
      </c>
      <c r="Y60" s="3" t="s">
        <v>153</v>
      </c>
      <c r="Z60" s="3" t="s">
        <v>283</v>
      </c>
      <c r="AA60" s="25" t="s">
        <v>78</v>
      </c>
      <c r="AB60" s="24" t="s">
        <v>79</v>
      </c>
      <c r="AC60" s="24" t="s">
        <v>80</v>
      </c>
      <c r="AD60" s="82" t="s">
        <v>127</v>
      </c>
      <c r="AE60" s="207"/>
      <c r="AF60" s="192"/>
      <c r="AG60" s="190"/>
    </row>
    <row r="61" spans="1:33" ht="18">
      <c r="A61" s="181"/>
      <c r="B61" s="200"/>
      <c r="C61" s="201"/>
      <c r="D61" s="194"/>
      <c r="E61" s="205"/>
      <c r="F61" s="194"/>
      <c r="G61" s="194"/>
      <c r="H61" s="3" t="s">
        <v>250</v>
      </c>
      <c r="I61" s="78">
        <v>18000000</v>
      </c>
      <c r="J61" s="78">
        <v>36000000</v>
      </c>
      <c r="K61" s="194"/>
      <c r="L61" s="194"/>
      <c r="M61" s="195"/>
      <c r="N61" s="196"/>
      <c r="O61" s="196"/>
      <c r="P61" s="197"/>
      <c r="Q61" s="203"/>
      <c r="R61" s="3" t="s">
        <v>353</v>
      </c>
      <c r="S61" s="3">
        <v>30000000</v>
      </c>
      <c r="T61" s="3">
        <v>130000000</v>
      </c>
      <c r="U61" s="3">
        <v>80000000</v>
      </c>
      <c r="V61" s="3">
        <v>80000000</v>
      </c>
      <c r="W61" s="3">
        <v>80000000</v>
      </c>
      <c r="X61" s="3">
        <v>80000000</v>
      </c>
      <c r="Y61" s="3">
        <v>80000000</v>
      </c>
      <c r="Z61" s="3">
        <v>80000000</v>
      </c>
      <c r="AA61" s="3">
        <v>80000000</v>
      </c>
      <c r="AB61" s="3">
        <v>80000000</v>
      </c>
      <c r="AC61" s="3"/>
      <c r="AD61" s="3"/>
      <c r="AE61" s="207"/>
      <c r="AF61" s="192"/>
      <c r="AG61" s="191"/>
    </row>
    <row r="62" spans="1:33" ht="18">
      <c r="A62" s="181">
        <v>3</v>
      </c>
      <c r="B62" s="199" t="s">
        <v>361</v>
      </c>
      <c r="C62" s="201" t="s">
        <v>243</v>
      </c>
      <c r="D62" s="194" t="s">
        <v>251</v>
      </c>
      <c r="E62" s="205" t="s">
        <v>83</v>
      </c>
      <c r="F62" s="194" t="s">
        <v>33</v>
      </c>
      <c r="G62" s="194">
        <v>1400</v>
      </c>
      <c r="H62" s="23" t="s">
        <v>252</v>
      </c>
      <c r="I62" s="79" t="s">
        <v>253</v>
      </c>
      <c r="J62" s="79" t="s">
        <v>253</v>
      </c>
      <c r="K62" s="194" t="s">
        <v>373</v>
      </c>
      <c r="L62" s="194" t="s">
        <v>358</v>
      </c>
      <c r="M62" s="195" t="s">
        <v>213</v>
      </c>
      <c r="N62" s="196">
        <v>40000000</v>
      </c>
      <c r="O62" s="196">
        <v>480000000</v>
      </c>
      <c r="P62" s="197" t="s">
        <v>431</v>
      </c>
      <c r="Q62" s="203" t="s">
        <v>356</v>
      </c>
      <c r="R62" s="3" t="s">
        <v>352</v>
      </c>
      <c r="S62" s="3" t="s">
        <v>89</v>
      </c>
      <c r="T62" s="3" t="s">
        <v>90</v>
      </c>
      <c r="U62" s="3" t="s">
        <v>128</v>
      </c>
      <c r="V62" s="3" t="s">
        <v>152</v>
      </c>
      <c r="W62" s="3" t="s">
        <v>114</v>
      </c>
      <c r="X62" s="3" t="s">
        <v>115</v>
      </c>
      <c r="Y62" s="3" t="s">
        <v>153</v>
      </c>
      <c r="Z62" s="3" t="s">
        <v>283</v>
      </c>
      <c r="AA62" s="25" t="s">
        <v>78</v>
      </c>
      <c r="AB62" s="24" t="s">
        <v>79</v>
      </c>
      <c r="AC62" s="24" t="s">
        <v>80</v>
      </c>
      <c r="AD62" s="82" t="s">
        <v>127</v>
      </c>
      <c r="AE62" s="196"/>
      <c r="AF62" s="192"/>
      <c r="AG62" s="190"/>
    </row>
    <row r="63" spans="1:33" ht="18">
      <c r="A63" s="181"/>
      <c r="B63" s="200"/>
      <c r="C63" s="201"/>
      <c r="D63" s="194"/>
      <c r="E63" s="205"/>
      <c r="F63" s="194"/>
      <c r="G63" s="194"/>
      <c r="H63" s="3">
        <v>12600000</v>
      </c>
      <c r="I63" s="78" t="s">
        <v>255</v>
      </c>
      <c r="J63" s="78" t="s">
        <v>256</v>
      </c>
      <c r="K63" s="194"/>
      <c r="L63" s="194"/>
      <c r="M63" s="195"/>
      <c r="N63" s="196"/>
      <c r="O63" s="196"/>
      <c r="P63" s="197"/>
      <c r="Q63" s="198"/>
      <c r="R63" s="3" t="s">
        <v>353</v>
      </c>
      <c r="S63" s="3" t="s">
        <v>372</v>
      </c>
      <c r="T63" s="3" t="s">
        <v>372</v>
      </c>
      <c r="U63" s="3">
        <v>40000000</v>
      </c>
      <c r="V63" s="3">
        <v>40000000</v>
      </c>
      <c r="W63" s="3">
        <v>40000000</v>
      </c>
      <c r="X63" s="3">
        <v>40000000</v>
      </c>
      <c r="Y63" s="3">
        <v>40000000</v>
      </c>
      <c r="Z63" s="3">
        <v>40000000</v>
      </c>
      <c r="AA63" s="3">
        <v>40000000</v>
      </c>
      <c r="AB63" s="3">
        <v>40000000</v>
      </c>
      <c r="AC63" s="3"/>
      <c r="AD63" s="3"/>
      <c r="AE63" s="196"/>
      <c r="AF63" s="192"/>
      <c r="AG63" s="191"/>
    </row>
    <row r="64" spans="1:33" ht="18" customHeight="1">
      <c r="A64" s="181">
        <v>4</v>
      </c>
      <c r="B64" s="199" t="s">
        <v>361</v>
      </c>
      <c r="C64" s="201" t="s">
        <v>268</v>
      </c>
      <c r="D64" s="202" t="s">
        <v>257</v>
      </c>
      <c r="E64" s="205" t="s">
        <v>258</v>
      </c>
      <c r="F64" s="194" t="s">
        <v>259</v>
      </c>
      <c r="G64" s="194">
        <v>1401</v>
      </c>
      <c r="H64" s="23"/>
      <c r="I64" s="79" t="s">
        <v>260</v>
      </c>
      <c r="J64" s="79" t="s">
        <v>260</v>
      </c>
      <c r="K64" s="194" t="s">
        <v>261</v>
      </c>
      <c r="L64" s="194" t="s">
        <v>357</v>
      </c>
      <c r="M64" s="195" t="s">
        <v>262</v>
      </c>
      <c r="N64" s="196">
        <v>70000000</v>
      </c>
      <c r="O64" s="196">
        <v>840000000</v>
      </c>
      <c r="P64" s="197" t="s">
        <v>431</v>
      </c>
      <c r="Q64" s="203" t="s">
        <v>356</v>
      </c>
      <c r="R64" s="94" t="s">
        <v>166</v>
      </c>
      <c r="S64" s="81" t="s">
        <v>128</v>
      </c>
      <c r="T64" s="81" t="s">
        <v>92</v>
      </c>
      <c r="U64" s="84" t="s">
        <v>114</v>
      </c>
      <c r="V64" s="81" t="s">
        <v>115</v>
      </c>
      <c r="W64" s="81" t="s">
        <v>153</v>
      </c>
      <c r="X64" s="81" t="s">
        <v>322</v>
      </c>
      <c r="Y64" s="81" t="s">
        <v>284</v>
      </c>
      <c r="Z64" s="81" t="s">
        <v>175</v>
      </c>
      <c r="AA64" s="25" t="s">
        <v>80</v>
      </c>
      <c r="AB64" s="24" t="s">
        <v>127</v>
      </c>
      <c r="AC64" s="24" t="s">
        <v>89</v>
      </c>
      <c r="AD64" s="92" t="s">
        <v>90</v>
      </c>
      <c r="AE64" s="196"/>
      <c r="AF64" s="192"/>
      <c r="AG64" s="190"/>
    </row>
    <row r="65" spans="1:33" ht="18">
      <c r="A65" s="181"/>
      <c r="B65" s="200"/>
      <c r="C65" s="201"/>
      <c r="D65" s="202"/>
      <c r="E65" s="205"/>
      <c r="F65" s="194"/>
      <c r="G65" s="194"/>
      <c r="H65" s="3"/>
      <c r="I65" s="78">
        <v>36030000</v>
      </c>
      <c r="J65" s="78">
        <v>72030000</v>
      </c>
      <c r="K65" s="194"/>
      <c r="L65" s="194"/>
      <c r="M65" s="195"/>
      <c r="N65" s="196"/>
      <c r="O65" s="196"/>
      <c r="P65" s="197"/>
      <c r="Q65" s="198"/>
      <c r="R65" s="112">
        <v>70000000</v>
      </c>
      <c r="S65" s="114" t="s">
        <v>385</v>
      </c>
      <c r="T65" s="83">
        <v>70000000</v>
      </c>
      <c r="U65" s="83" t="s">
        <v>385</v>
      </c>
      <c r="V65" s="83">
        <v>70000000</v>
      </c>
      <c r="W65" s="83">
        <v>70000000</v>
      </c>
      <c r="X65" s="83">
        <v>70000000</v>
      </c>
      <c r="Y65" s="83">
        <v>70000000</v>
      </c>
      <c r="Z65" s="83">
        <v>70000000</v>
      </c>
      <c r="AA65" s="83">
        <v>70000000</v>
      </c>
      <c r="AB65" s="83">
        <v>70000000</v>
      </c>
      <c r="AC65" s="83">
        <v>70000000</v>
      </c>
      <c r="AD65" s="3"/>
      <c r="AE65" s="196"/>
      <c r="AF65" s="192"/>
      <c r="AG65" s="191"/>
    </row>
    <row r="66" spans="1:33" ht="18">
      <c r="A66" s="181">
        <v>5</v>
      </c>
      <c r="B66" s="199" t="s">
        <v>361</v>
      </c>
      <c r="C66" s="201" t="s">
        <v>171</v>
      </c>
      <c r="D66" s="202" t="s">
        <v>263</v>
      </c>
      <c r="E66" s="205" t="s">
        <v>203</v>
      </c>
      <c r="F66" s="194" t="s">
        <v>66</v>
      </c>
      <c r="G66" s="194">
        <v>1401</v>
      </c>
      <c r="H66" s="23"/>
      <c r="I66" s="78" t="s">
        <v>264</v>
      </c>
      <c r="J66" s="78" t="s">
        <v>265</v>
      </c>
      <c r="K66" s="194" t="s">
        <v>254</v>
      </c>
      <c r="L66" s="194" t="s">
        <v>358</v>
      </c>
      <c r="M66" s="195" t="s">
        <v>207</v>
      </c>
      <c r="N66" s="196">
        <v>25000000</v>
      </c>
      <c r="O66" s="196">
        <v>300000000</v>
      </c>
      <c r="P66" s="197" t="s">
        <v>431</v>
      </c>
      <c r="Q66" s="203" t="s">
        <v>356</v>
      </c>
      <c r="R66" s="91" t="s">
        <v>89</v>
      </c>
      <c r="S66" s="3" t="s">
        <v>90</v>
      </c>
      <c r="T66" s="3" t="s">
        <v>128</v>
      </c>
      <c r="U66" s="3" t="s">
        <v>152</v>
      </c>
      <c r="V66" s="3" t="s">
        <v>114</v>
      </c>
      <c r="W66" s="3" t="s">
        <v>115</v>
      </c>
      <c r="X66" s="3" t="s">
        <v>153</v>
      </c>
      <c r="Y66" s="3" t="s">
        <v>283</v>
      </c>
      <c r="Z66" s="3" t="s">
        <v>284</v>
      </c>
      <c r="AA66" s="25" t="s">
        <v>79</v>
      </c>
      <c r="AB66" s="24" t="s">
        <v>80</v>
      </c>
      <c r="AC66" s="24" t="s">
        <v>127</v>
      </c>
      <c r="AD66" s="92" t="s">
        <v>89</v>
      </c>
      <c r="AE66" s="196"/>
      <c r="AF66" s="192"/>
      <c r="AG66" s="190"/>
    </row>
    <row r="67" spans="1:33" ht="18">
      <c r="A67" s="181"/>
      <c r="B67" s="200"/>
      <c r="C67" s="201"/>
      <c r="D67" s="202"/>
      <c r="E67" s="205"/>
      <c r="F67" s="194"/>
      <c r="G67" s="194"/>
      <c r="H67" s="3"/>
      <c r="I67" s="78">
        <v>1200000</v>
      </c>
      <c r="J67" s="78">
        <v>2400000</v>
      </c>
      <c r="K67" s="194"/>
      <c r="L67" s="194"/>
      <c r="M67" s="195"/>
      <c r="N67" s="196"/>
      <c r="O67" s="196"/>
      <c r="P67" s="197"/>
      <c r="Q67" s="203"/>
      <c r="R67" s="3">
        <v>25000000</v>
      </c>
      <c r="S67" s="3">
        <v>25000000</v>
      </c>
      <c r="T67" s="3">
        <v>25000000</v>
      </c>
      <c r="U67" s="3">
        <v>25000000</v>
      </c>
      <c r="V67" s="3">
        <v>25000000</v>
      </c>
      <c r="W67" s="3">
        <v>25000000</v>
      </c>
      <c r="X67" s="3">
        <v>25000000</v>
      </c>
      <c r="Y67" s="3">
        <v>25000000</v>
      </c>
      <c r="Z67" s="3">
        <v>25000000</v>
      </c>
      <c r="AA67" s="3">
        <v>25000000</v>
      </c>
      <c r="AB67" s="3">
        <v>25000000</v>
      </c>
      <c r="AC67" s="3">
        <v>25000000</v>
      </c>
      <c r="AD67" s="3"/>
      <c r="AE67" s="196"/>
      <c r="AF67" s="192"/>
      <c r="AG67" s="191"/>
    </row>
    <row r="68" spans="1:33" ht="18">
      <c r="A68" s="181">
        <v>6</v>
      </c>
      <c r="B68" s="199" t="s">
        <v>361</v>
      </c>
      <c r="C68" s="201" t="s">
        <v>171</v>
      </c>
      <c r="D68" s="202" t="s">
        <v>266</v>
      </c>
      <c r="E68" s="204" t="s">
        <v>194</v>
      </c>
      <c r="F68" s="194" t="s">
        <v>33</v>
      </c>
      <c r="G68" s="194">
        <v>1401</v>
      </c>
      <c r="H68" s="23"/>
      <c r="I68" s="78" t="s">
        <v>195</v>
      </c>
      <c r="J68" s="78" t="s">
        <v>195</v>
      </c>
      <c r="K68" s="194" t="s">
        <v>254</v>
      </c>
      <c r="L68" s="194" t="s">
        <v>358</v>
      </c>
      <c r="M68" s="195" t="s">
        <v>267</v>
      </c>
      <c r="N68" s="196">
        <v>130000000</v>
      </c>
      <c r="O68" s="196">
        <v>1560000000</v>
      </c>
      <c r="P68" s="197" t="s">
        <v>432</v>
      </c>
      <c r="Q68" s="198"/>
      <c r="R68" s="91" t="s">
        <v>89</v>
      </c>
      <c r="S68" s="3" t="s">
        <v>90</v>
      </c>
      <c r="T68" s="3" t="s">
        <v>128</v>
      </c>
      <c r="U68" s="3" t="s">
        <v>152</v>
      </c>
      <c r="V68" s="3" t="s">
        <v>114</v>
      </c>
      <c r="W68" s="3" t="s">
        <v>115</v>
      </c>
      <c r="X68" s="3" t="s">
        <v>153</v>
      </c>
      <c r="Y68" s="3" t="s">
        <v>283</v>
      </c>
      <c r="Z68" s="3" t="s">
        <v>284</v>
      </c>
      <c r="AA68" s="25" t="s">
        <v>79</v>
      </c>
      <c r="AB68" s="24" t="s">
        <v>80</v>
      </c>
      <c r="AC68" s="24" t="s">
        <v>127</v>
      </c>
      <c r="AD68" s="92" t="s">
        <v>89</v>
      </c>
      <c r="AE68" s="196"/>
      <c r="AF68" s="192"/>
      <c r="AG68" s="190"/>
    </row>
    <row r="69" spans="1:33" ht="24.75" customHeight="1">
      <c r="A69" s="181"/>
      <c r="B69" s="200"/>
      <c r="C69" s="201"/>
      <c r="D69" s="202"/>
      <c r="E69" s="204"/>
      <c r="F69" s="194"/>
      <c r="G69" s="194"/>
      <c r="H69" s="3"/>
      <c r="I69" s="78">
        <v>90144999</v>
      </c>
      <c r="J69" s="78">
        <v>180289999</v>
      </c>
      <c r="K69" s="194"/>
      <c r="L69" s="194"/>
      <c r="M69" s="195"/>
      <c r="N69" s="196"/>
      <c r="O69" s="196"/>
      <c r="P69" s="197"/>
      <c r="Q69" s="198"/>
      <c r="R69" s="3">
        <v>82632000</v>
      </c>
      <c r="S69" s="3">
        <v>130000000</v>
      </c>
      <c r="T69" s="3">
        <v>130000000</v>
      </c>
      <c r="U69" s="3">
        <v>130000000</v>
      </c>
      <c r="V69" s="3">
        <v>130000000</v>
      </c>
      <c r="W69" s="3">
        <v>130000000</v>
      </c>
      <c r="X69" s="3">
        <v>130000000</v>
      </c>
      <c r="Y69" s="3">
        <v>130000000</v>
      </c>
      <c r="Z69" s="3">
        <v>992632000</v>
      </c>
      <c r="AA69" s="3"/>
      <c r="AB69" s="3"/>
      <c r="AC69" s="3"/>
      <c r="AD69" s="3"/>
      <c r="AE69" s="196"/>
      <c r="AF69" s="192"/>
      <c r="AG69" s="191"/>
    </row>
    <row r="70" spans="1:33" ht="18">
      <c r="A70" s="181">
        <v>7</v>
      </c>
      <c r="B70" s="199" t="s">
        <v>365</v>
      </c>
      <c r="C70" s="201" t="s">
        <v>366</v>
      </c>
      <c r="D70" s="202" t="s">
        <v>374</v>
      </c>
      <c r="E70" s="165" t="s">
        <v>367</v>
      </c>
      <c r="F70" s="163" t="s">
        <v>368</v>
      </c>
      <c r="G70" s="194">
        <v>1401</v>
      </c>
      <c r="H70" s="23"/>
      <c r="I70" s="78"/>
      <c r="J70" s="78"/>
      <c r="K70" s="194" t="s">
        <v>369</v>
      </c>
      <c r="L70" s="194" t="s">
        <v>370</v>
      </c>
      <c r="M70" s="195" t="s">
        <v>371</v>
      </c>
      <c r="N70" s="196">
        <v>400000000</v>
      </c>
      <c r="O70" s="196">
        <v>4800000000</v>
      </c>
      <c r="P70" s="197" t="s">
        <v>432</v>
      </c>
      <c r="Q70" s="198" t="s">
        <v>356</v>
      </c>
      <c r="R70" s="91" t="s">
        <v>166</v>
      </c>
      <c r="S70" s="3" t="s">
        <v>128</v>
      </c>
      <c r="T70" s="3" t="s">
        <v>92</v>
      </c>
      <c r="U70" s="3" t="s">
        <v>114</v>
      </c>
      <c r="V70" s="3" t="s">
        <v>115</v>
      </c>
      <c r="W70" s="3" t="s">
        <v>153</v>
      </c>
      <c r="X70" s="3" t="s">
        <v>322</v>
      </c>
      <c r="Y70" s="3" t="s">
        <v>284</v>
      </c>
      <c r="Z70" s="3" t="s">
        <v>175</v>
      </c>
      <c r="AA70" s="25" t="s">
        <v>80</v>
      </c>
      <c r="AB70" s="24" t="s">
        <v>127</v>
      </c>
      <c r="AC70" s="85" t="s">
        <v>89</v>
      </c>
      <c r="AD70" s="92" t="s">
        <v>90</v>
      </c>
      <c r="AE70" s="196"/>
      <c r="AF70" s="192"/>
      <c r="AG70" s="190"/>
    </row>
    <row r="71" spans="1:33" ht="15" customHeight="1">
      <c r="A71" s="181"/>
      <c r="B71" s="200"/>
      <c r="C71" s="201"/>
      <c r="D71" s="202"/>
      <c r="E71" s="166"/>
      <c r="F71" s="164"/>
      <c r="G71" s="194"/>
      <c r="H71" s="3"/>
      <c r="I71" s="78"/>
      <c r="J71" s="78"/>
      <c r="K71" s="194"/>
      <c r="L71" s="194"/>
      <c r="M71" s="195"/>
      <c r="N71" s="196"/>
      <c r="O71" s="196"/>
      <c r="P71" s="197"/>
      <c r="Q71" s="198"/>
      <c r="R71" s="111">
        <v>400000000</v>
      </c>
      <c r="S71" s="115">
        <v>400000000</v>
      </c>
      <c r="T71" s="115">
        <v>400000000</v>
      </c>
      <c r="U71" s="115">
        <v>400000000</v>
      </c>
      <c r="V71" s="115">
        <v>400000000</v>
      </c>
      <c r="W71" s="115"/>
      <c r="X71" s="115"/>
      <c r="Y71" s="115"/>
      <c r="Z71" s="134"/>
      <c r="AA71" s="135"/>
      <c r="AB71" s="72"/>
      <c r="AC71" s="72"/>
      <c r="AD71" s="3"/>
      <c r="AE71" s="196"/>
      <c r="AF71" s="192"/>
      <c r="AG71" s="191"/>
    </row>
    <row r="72" spans="1:33" ht="22.5">
      <c r="A72" s="181">
        <v>8</v>
      </c>
      <c r="B72" s="199" t="s">
        <v>361</v>
      </c>
      <c r="C72" s="201" t="s">
        <v>274</v>
      </c>
      <c r="D72" s="194" t="s">
        <v>275</v>
      </c>
      <c r="E72" s="263" t="s">
        <v>269</v>
      </c>
      <c r="F72" s="194" t="s">
        <v>270</v>
      </c>
      <c r="G72" s="194">
        <v>1401</v>
      </c>
      <c r="H72" s="23" t="s">
        <v>276</v>
      </c>
      <c r="I72" s="78" t="s">
        <v>276</v>
      </c>
      <c r="J72" s="78" t="s">
        <v>276</v>
      </c>
      <c r="K72" s="194" t="s">
        <v>280</v>
      </c>
      <c r="L72" s="194" t="s">
        <v>281</v>
      </c>
      <c r="M72" s="195" t="s">
        <v>282</v>
      </c>
      <c r="N72" s="196" t="s">
        <v>272</v>
      </c>
      <c r="O72" s="196">
        <v>264000000</v>
      </c>
      <c r="P72" s="197" t="s">
        <v>431</v>
      </c>
      <c r="Q72" s="198" t="s">
        <v>273</v>
      </c>
      <c r="R72" s="91" t="s">
        <v>285</v>
      </c>
      <c r="S72" s="3" t="s">
        <v>283</v>
      </c>
      <c r="T72" s="3" t="s">
        <v>284</v>
      </c>
      <c r="U72" s="3" t="s">
        <v>175</v>
      </c>
      <c r="V72" s="3" t="s">
        <v>80</v>
      </c>
      <c r="W72" s="3" t="s">
        <v>127</v>
      </c>
      <c r="X72" s="3" t="s">
        <v>286</v>
      </c>
      <c r="Y72" s="3" t="s">
        <v>90</v>
      </c>
      <c r="Z72" s="3" t="s">
        <v>128</v>
      </c>
      <c r="AA72" s="25" t="s">
        <v>92</v>
      </c>
      <c r="AB72" s="24" t="s">
        <v>114</v>
      </c>
      <c r="AC72" s="24" t="s">
        <v>115</v>
      </c>
      <c r="AD72" s="93" t="s">
        <v>153</v>
      </c>
      <c r="AE72" s="196"/>
      <c r="AF72" s="192"/>
      <c r="AG72" s="190"/>
    </row>
    <row r="73" spans="1:33" ht="18">
      <c r="A73" s="181"/>
      <c r="B73" s="200"/>
      <c r="C73" s="201"/>
      <c r="D73" s="194"/>
      <c r="E73" s="263"/>
      <c r="F73" s="194"/>
      <c r="G73" s="194"/>
      <c r="H73" s="3" t="s">
        <v>277</v>
      </c>
      <c r="I73" s="80" t="s">
        <v>278</v>
      </c>
      <c r="J73" s="78" t="s">
        <v>279</v>
      </c>
      <c r="K73" s="194"/>
      <c r="L73" s="194"/>
      <c r="M73" s="195"/>
      <c r="N73" s="196"/>
      <c r="O73" s="196"/>
      <c r="P73" s="197"/>
      <c r="Q73" s="198"/>
      <c r="R73" s="27">
        <v>22000000</v>
      </c>
      <c r="S73" s="27">
        <v>22000000</v>
      </c>
      <c r="T73" s="27">
        <v>22000000</v>
      </c>
      <c r="U73" s="27">
        <v>22000000</v>
      </c>
      <c r="V73" s="27" t="s">
        <v>272</v>
      </c>
      <c r="W73" s="27">
        <v>22000000</v>
      </c>
      <c r="X73" s="3">
        <v>22000000</v>
      </c>
      <c r="Y73" s="3">
        <v>22000000</v>
      </c>
      <c r="Z73" s="3">
        <v>22000000</v>
      </c>
      <c r="AA73" s="3">
        <v>22000000</v>
      </c>
      <c r="AB73" s="3">
        <v>22000000</v>
      </c>
      <c r="AC73" s="3">
        <v>22000000</v>
      </c>
      <c r="AD73" s="3"/>
      <c r="AE73" s="196"/>
      <c r="AF73" s="192"/>
      <c r="AG73" s="191"/>
    </row>
    <row r="74" spans="1:33" ht="18">
      <c r="A74" s="181">
        <v>9</v>
      </c>
      <c r="B74" s="199" t="s">
        <v>361</v>
      </c>
      <c r="C74" s="201" t="s">
        <v>274</v>
      </c>
      <c r="D74" s="194" t="s">
        <v>287</v>
      </c>
      <c r="E74" s="263" t="s">
        <v>288</v>
      </c>
      <c r="F74" s="194" t="s">
        <v>289</v>
      </c>
      <c r="G74" s="194">
        <v>1401</v>
      </c>
      <c r="H74" s="23" t="s">
        <v>290</v>
      </c>
      <c r="I74" s="78" t="s">
        <v>292</v>
      </c>
      <c r="J74" s="78" t="s">
        <v>292</v>
      </c>
      <c r="K74" s="194" t="s">
        <v>295</v>
      </c>
      <c r="L74" s="194" t="s">
        <v>296</v>
      </c>
      <c r="M74" s="195" t="s">
        <v>297</v>
      </c>
      <c r="N74" s="196" t="s">
        <v>298</v>
      </c>
      <c r="O74" s="196">
        <v>670000000</v>
      </c>
      <c r="P74" s="197" t="s">
        <v>431</v>
      </c>
      <c r="Q74" s="198" t="s">
        <v>299</v>
      </c>
      <c r="R74" s="91" t="s">
        <v>300</v>
      </c>
      <c r="S74" s="3" t="s">
        <v>154</v>
      </c>
      <c r="T74" s="3" t="s">
        <v>78</v>
      </c>
      <c r="U74" s="3" t="s">
        <v>175</v>
      </c>
      <c r="V74" s="3" t="s">
        <v>80</v>
      </c>
      <c r="W74" s="3" t="s">
        <v>127</v>
      </c>
      <c r="X74" s="3" t="s">
        <v>301</v>
      </c>
      <c r="Y74" s="3" t="s">
        <v>90</v>
      </c>
      <c r="Z74" s="3" t="s">
        <v>128</v>
      </c>
      <c r="AA74" s="25" t="s">
        <v>92</v>
      </c>
      <c r="AB74" s="24" t="s">
        <v>114</v>
      </c>
      <c r="AC74" s="24" t="s">
        <v>115</v>
      </c>
      <c r="AD74" s="92" t="s">
        <v>153</v>
      </c>
      <c r="AE74" s="196"/>
      <c r="AF74" s="192"/>
      <c r="AG74" s="190"/>
    </row>
    <row r="75" spans="1:33" ht="18">
      <c r="A75" s="181"/>
      <c r="B75" s="200"/>
      <c r="C75" s="201"/>
      <c r="D75" s="194"/>
      <c r="E75" s="263"/>
      <c r="F75" s="194"/>
      <c r="G75" s="194"/>
      <c r="H75" s="3" t="s">
        <v>291</v>
      </c>
      <c r="I75" s="78" t="s">
        <v>293</v>
      </c>
      <c r="J75" s="78" t="s">
        <v>294</v>
      </c>
      <c r="K75" s="194"/>
      <c r="L75" s="194"/>
      <c r="M75" s="195"/>
      <c r="N75" s="196"/>
      <c r="O75" s="196"/>
      <c r="P75" s="197"/>
      <c r="Q75" s="198"/>
      <c r="R75" s="27">
        <v>55833333</v>
      </c>
      <c r="S75" s="27">
        <v>55833333</v>
      </c>
      <c r="T75" s="27">
        <v>55833333</v>
      </c>
      <c r="U75" s="27">
        <v>55833333</v>
      </c>
      <c r="V75" s="27">
        <v>55833333</v>
      </c>
      <c r="W75" s="27">
        <v>55833333</v>
      </c>
      <c r="X75" s="3">
        <v>55833333</v>
      </c>
      <c r="Y75" s="3">
        <v>55833333</v>
      </c>
      <c r="Z75" s="3">
        <v>55833333</v>
      </c>
      <c r="AA75" s="3">
        <v>55833333</v>
      </c>
      <c r="AB75" s="3">
        <v>55833333</v>
      </c>
      <c r="AC75" s="3">
        <v>55833333</v>
      </c>
      <c r="AD75" s="3">
        <v>55833333</v>
      </c>
      <c r="AE75" s="196"/>
      <c r="AF75" s="192"/>
      <c r="AG75" s="191"/>
    </row>
    <row r="76" spans="1:33" ht="18">
      <c r="A76" s="181">
        <v>10</v>
      </c>
      <c r="B76" s="199" t="s">
        <v>361</v>
      </c>
      <c r="C76" s="201" t="s">
        <v>274</v>
      </c>
      <c r="D76" s="194" t="s">
        <v>363</v>
      </c>
      <c r="E76" s="263" t="s">
        <v>302</v>
      </c>
      <c r="F76" s="194" t="s">
        <v>271</v>
      </c>
      <c r="G76" s="194">
        <v>1401</v>
      </c>
      <c r="H76" s="23" t="s">
        <v>303</v>
      </c>
      <c r="I76" s="78" t="s">
        <v>306</v>
      </c>
      <c r="J76" s="78" t="s">
        <v>306</v>
      </c>
      <c r="K76" s="194" t="s">
        <v>314</v>
      </c>
      <c r="L76" s="194" t="s">
        <v>315</v>
      </c>
      <c r="M76" s="195" t="s">
        <v>311</v>
      </c>
      <c r="N76" s="196" t="s">
        <v>318</v>
      </c>
      <c r="O76" s="196">
        <v>186000000</v>
      </c>
      <c r="P76" s="197" t="s">
        <v>431</v>
      </c>
      <c r="Q76" s="198"/>
      <c r="R76" s="91" t="s">
        <v>175</v>
      </c>
      <c r="S76" s="3" t="s">
        <v>320</v>
      </c>
      <c r="T76" s="3" t="s">
        <v>127</v>
      </c>
      <c r="U76" s="3" t="s">
        <v>89</v>
      </c>
      <c r="V76" s="3" t="s">
        <v>90</v>
      </c>
      <c r="W76" s="3" t="s">
        <v>128</v>
      </c>
      <c r="X76" s="3" t="s">
        <v>152</v>
      </c>
      <c r="Y76" s="3" t="s">
        <v>114</v>
      </c>
      <c r="Z76" s="3" t="s">
        <v>115</v>
      </c>
      <c r="AA76" s="25" t="s">
        <v>153</v>
      </c>
      <c r="AB76" s="24" t="s">
        <v>283</v>
      </c>
      <c r="AC76" s="24" t="s">
        <v>284</v>
      </c>
      <c r="AD76" s="92" t="s">
        <v>175</v>
      </c>
      <c r="AE76" s="196"/>
      <c r="AF76" s="192"/>
      <c r="AG76" s="264"/>
    </row>
    <row r="77" spans="1:33" ht="18">
      <c r="A77" s="181"/>
      <c r="B77" s="200"/>
      <c r="C77" s="201"/>
      <c r="D77" s="194"/>
      <c r="E77" s="263"/>
      <c r="F77" s="194"/>
      <c r="G77" s="194"/>
      <c r="H77" s="3" t="s">
        <v>304</v>
      </c>
      <c r="I77" s="78" t="s">
        <v>308</v>
      </c>
      <c r="J77" s="78" t="s">
        <v>307</v>
      </c>
      <c r="K77" s="194"/>
      <c r="L77" s="194"/>
      <c r="M77" s="195"/>
      <c r="N77" s="196"/>
      <c r="O77" s="196"/>
      <c r="P77" s="197"/>
      <c r="Q77" s="198"/>
      <c r="R77" s="27">
        <v>15500000</v>
      </c>
      <c r="S77" s="27">
        <v>15500000</v>
      </c>
      <c r="T77" s="27">
        <v>15500000</v>
      </c>
      <c r="U77" s="27">
        <v>15500000</v>
      </c>
      <c r="V77" s="27">
        <v>15500000</v>
      </c>
      <c r="W77" s="27">
        <v>15500000</v>
      </c>
      <c r="X77" s="3">
        <v>15500000</v>
      </c>
      <c r="Y77" s="3">
        <v>15500000</v>
      </c>
      <c r="Z77" s="3">
        <v>15500000</v>
      </c>
      <c r="AA77" s="86">
        <v>15500000</v>
      </c>
      <c r="AB77" s="86">
        <v>155000000</v>
      </c>
      <c r="AC77" s="3">
        <v>155000000</v>
      </c>
      <c r="AD77" s="3"/>
      <c r="AE77" s="196"/>
      <c r="AF77" s="192"/>
      <c r="AG77" s="265"/>
    </row>
    <row r="78" spans="1:33" ht="18">
      <c r="A78" s="181">
        <v>11</v>
      </c>
      <c r="B78" s="199" t="s">
        <v>361</v>
      </c>
      <c r="C78" s="201" t="s">
        <v>313</v>
      </c>
      <c r="D78" s="194" t="s">
        <v>362</v>
      </c>
      <c r="E78" s="263" t="s">
        <v>302</v>
      </c>
      <c r="F78" s="194" t="s">
        <v>271</v>
      </c>
      <c r="G78" s="194">
        <v>1401</v>
      </c>
      <c r="H78" s="23" t="s">
        <v>303</v>
      </c>
      <c r="I78" s="78" t="s">
        <v>306</v>
      </c>
      <c r="J78" s="78" t="s">
        <v>306</v>
      </c>
      <c r="K78" s="194" t="s">
        <v>316</v>
      </c>
      <c r="L78" s="194" t="s">
        <v>317</v>
      </c>
      <c r="M78" s="195" t="s">
        <v>312</v>
      </c>
      <c r="N78" s="196" t="s">
        <v>319</v>
      </c>
      <c r="O78" s="196">
        <v>942000000</v>
      </c>
      <c r="P78" s="197" t="s">
        <v>431</v>
      </c>
      <c r="Q78" s="198"/>
      <c r="R78" s="91" t="s">
        <v>175</v>
      </c>
      <c r="S78" s="3" t="s">
        <v>80</v>
      </c>
      <c r="T78" s="3" t="s">
        <v>127</v>
      </c>
      <c r="U78" s="3" t="s">
        <v>89</v>
      </c>
      <c r="V78" s="3" t="s">
        <v>90</v>
      </c>
      <c r="W78" s="3" t="s">
        <v>128</v>
      </c>
      <c r="X78" s="3" t="s">
        <v>152</v>
      </c>
      <c r="Y78" s="3" t="s">
        <v>114</v>
      </c>
      <c r="Z78" s="3" t="s">
        <v>115</v>
      </c>
      <c r="AA78" s="25" t="s">
        <v>153</v>
      </c>
      <c r="AB78" s="24" t="s">
        <v>283</v>
      </c>
      <c r="AC78" s="24" t="s">
        <v>284</v>
      </c>
      <c r="AD78" s="92" t="s">
        <v>175</v>
      </c>
      <c r="AE78" s="196"/>
      <c r="AF78" s="192"/>
      <c r="AG78" s="190"/>
    </row>
    <row r="79" spans="1:33" ht="18">
      <c r="A79" s="181"/>
      <c r="B79" s="200"/>
      <c r="C79" s="201"/>
      <c r="D79" s="194"/>
      <c r="E79" s="263"/>
      <c r="F79" s="194"/>
      <c r="G79" s="194"/>
      <c r="H79" s="3" t="s">
        <v>305</v>
      </c>
      <c r="I79" s="78" t="s">
        <v>310</v>
      </c>
      <c r="J79" s="78" t="s">
        <v>309</v>
      </c>
      <c r="K79" s="194"/>
      <c r="L79" s="194"/>
      <c r="M79" s="195"/>
      <c r="N79" s="196"/>
      <c r="O79" s="196"/>
      <c r="P79" s="197"/>
      <c r="Q79" s="198"/>
      <c r="R79" s="27">
        <v>78500000</v>
      </c>
      <c r="S79" s="27">
        <v>78500000</v>
      </c>
      <c r="T79" s="27">
        <v>78500000</v>
      </c>
      <c r="U79" s="27">
        <v>78500000</v>
      </c>
      <c r="V79" s="27">
        <v>78500000</v>
      </c>
      <c r="W79" s="27">
        <v>78500000</v>
      </c>
      <c r="X79" s="3">
        <v>78500000</v>
      </c>
      <c r="Y79" s="3">
        <v>78500000</v>
      </c>
      <c r="Z79" s="3">
        <v>78500000</v>
      </c>
      <c r="AA79" s="3">
        <v>78500000</v>
      </c>
      <c r="AB79" s="3">
        <v>785000000</v>
      </c>
      <c r="AC79" s="3">
        <v>785000000</v>
      </c>
      <c r="AD79" s="3"/>
      <c r="AE79" s="196"/>
      <c r="AF79" s="192"/>
      <c r="AG79" s="191"/>
    </row>
    <row r="80" spans="1:33" ht="18">
      <c r="A80" s="181">
        <v>12</v>
      </c>
      <c r="B80" s="199" t="s">
        <v>361</v>
      </c>
      <c r="C80" s="201" t="s">
        <v>313</v>
      </c>
      <c r="D80" s="194" t="s">
        <v>328</v>
      </c>
      <c r="E80" s="263" t="s">
        <v>329</v>
      </c>
      <c r="F80" s="194" t="s">
        <v>270</v>
      </c>
      <c r="G80" s="194">
        <v>1401</v>
      </c>
      <c r="H80" s="23" t="s">
        <v>333</v>
      </c>
      <c r="I80" s="78" t="s">
        <v>331</v>
      </c>
      <c r="J80" s="78" t="s">
        <v>332</v>
      </c>
      <c r="K80" s="194" t="s">
        <v>334</v>
      </c>
      <c r="L80" s="194" t="s">
        <v>335</v>
      </c>
      <c r="M80" s="195" t="s">
        <v>336</v>
      </c>
      <c r="N80" s="196">
        <v>913140000</v>
      </c>
      <c r="O80" s="196">
        <v>10957680000</v>
      </c>
      <c r="P80" s="197" t="s">
        <v>432</v>
      </c>
      <c r="Q80" s="198">
        <v>10957680000</v>
      </c>
      <c r="R80" s="91" t="s">
        <v>128</v>
      </c>
      <c r="S80" s="3" t="s">
        <v>152</v>
      </c>
      <c r="T80" s="3" t="s">
        <v>114</v>
      </c>
      <c r="U80" s="3" t="s">
        <v>115</v>
      </c>
      <c r="V80" s="3" t="s">
        <v>153</v>
      </c>
      <c r="W80" s="3" t="s">
        <v>283</v>
      </c>
      <c r="X80" s="3" t="s">
        <v>284</v>
      </c>
      <c r="Y80" s="3" t="s">
        <v>175</v>
      </c>
      <c r="Z80" s="3" t="s">
        <v>80</v>
      </c>
      <c r="AA80" s="25" t="s">
        <v>127</v>
      </c>
      <c r="AB80" s="24" t="s">
        <v>89</v>
      </c>
      <c r="AC80" s="24" t="s">
        <v>90</v>
      </c>
      <c r="AD80" s="92" t="s">
        <v>128</v>
      </c>
      <c r="AE80" s="196"/>
      <c r="AF80" s="192"/>
      <c r="AG80" s="190"/>
    </row>
    <row r="81" spans="1:33" ht="18">
      <c r="A81" s="181"/>
      <c r="B81" s="200"/>
      <c r="C81" s="201"/>
      <c r="D81" s="194"/>
      <c r="E81" s="263"/>
      <c r="F81" s="194"/>
      <c r="G81" s="194"/>
      <c r="H81" s="3" t="s">
        <v>330</v>
      </c>
      <c r="I81" s="78">
        <v>182628000</v>
      </c>
      <c r="J81" s="78">
        <v>1095768000</v>
      </c>
      <c r="K81" s="194"/>
      <c r="L81" s="194"/>
      <c r="M81" s="195"/>
      <c r="N81" s="196"/>
      <c r="O81" s="196"/>
      <c r="P81" s="197"/>
      <c r="Q81" s="198"/>
      <c r="R81" s="71"/>
      <c r="S81" s="71">
        <v>913140000</v>
      </c>
      <c r="T81" s="71">
        <v>913140000</v>
      </c>
      <c r="U81" s="154"/>
      <c r="V81" s="71">
        <v>913140000</v>
      </c>
      <c r="W81" s="71">
        <v>913140000</v>
      </c>
      <c r="X81" s="3">
        <v>913140000</v>
      </c>
      <c r="Y81" s="3">
        <v>913140000</v>
      </c>
      <c r="Z81" s="3">
        <v>913140000</v>
      </c>
      <c r="AA81" s="3">
        <v>913140000</v>
      </c>
      <c r="AB81" s="3">
        <v>913140000</v>
      </c>
      <c r="AC81" s="3"/>
      <c r="AD81" s="3"/>
      <c r="AE81" s="196"/>
      <c r="AF81" s="192"/>
      <c r="AG81" s="191"/>
    </row>
    <row r="82" spans="1:33" ht="18">
      <c r="A82" s="181">
        <v>13</v>
      </c>
      <c r="B82" s="199" t="s">
        <v>361</v>
      </c>
      <c r="C82" s="201" t="s">
        <v>313</v>
      </c>
      <c r="D82" s="194" t="s">
        <v>324</v>
      </c>
      <c r="E82" s="263" t="s">
        <v>325</v>
      </c>
      <c r="F82" s="194" t="s">
        <v>270</v>
      </c>
      <c r="G82" s="194">
        <v>1401</v>
      </c>
      <c r="H82" s="23" t="s">
        <v>333</v>
      </c>
      <c r="I82" s="78" t="s">
        <v>339</v>
      </c>
      <c r="J82" s="78" t="s">
        <v>332</v>
      </c>
      <c r="K82" s="194" t="s">
        <v>326</v>
      </c>
      <c r="L82" s="194" t="s">
        <v>327</v>
      </c>
      <c r="M82" s="195" t="s">
        <v>323</v>
      </c>
      <c r="N82" s="196">
        <v>100000000</v>
      </c>
      <c r="O82" s="196">
        <v>1200000000</v>
      </c>
      <c r="P82" s="197" t="s">
        <v>431</v>
      </c>
      <c r="Q82" s="198">
        <v>1200000000</v>
      </c>
      <c r="R82" s="91" t="s">
        <v>337</v>
      </c>
      <c r="S82" s="3" t="s">
        <v>338</v>
      </c>
      <c r="T82" s="3" t="s">
        <v>92</v>
      </c>
      <c r="U82" s="3" t="s">
        <v>114</v>
      </c>
      <c r="V82" s="3" t="s">
        <v>115</v>
      </c>
      <c r="W82" s="3" t="s">
        <v>153</v>
      </c>
      <c r="X82" s="3" t="s">
        <v>322</v>
      </c>
      <c r="Y82" s="3" t="s">
        <v>284</v>
      </c>
      <c r="Z82" s="3" t="s">
        <v>175</v>
      </c>
      <c r="AA82" s="25" t="s">
        <v>80</v>
      </c>
      <c r="AB82" s="24" t="s">
        <v>127</v>
      </c>
      <c r="AC82" s="24" t="s">
        <v>89</v>
      </c>
      <c r="AD82" s="92" t="s">
        <v>90</v>
      </c>
      <c r="AE82" s="196"/>
      <c r="AF82" s="192"/>
      <c r="AG82" s="190"/>
    </row>
    <row r="83" spans="1:33" ht="18">
      <c r="A83" s="181"/>
      <c r="B83" s="200"/>
      <c r="C83" s="201"/>
      <c r="D83" s="194"/>
      <c r="E83" s="263"/>
      <c r="F83" s="194"/>
      <c r="G83" s="194"/>
      <c r="H83" s="3">
        <v>36000000</v>
      </c>
      <c r="I83" s="78">
        <v>24000000</v>
      </c>
      <c r="J83" s="78">
        <v>120000000</v>
      </c>
      <c r="K83" s="194"/>
      <c r="L83" s="194"/>
      <c r="M83" s="195"/>
      <c r="N83" s="196"/>
      <c r="O83" s="196"/>
      <c r="P83" s="197"/>
      <c r="Q83" s="198"/>
      <c r="R83" s="111"/>
      <c r="S83" s="71" t="s">
        <v>383</v>
      </c>
      <c r="T83" s="71" t="s">
        <v>384</v>
      </c>
      <c r="U83" s="71">
        <v>100000000</v>
      </c>
      <c r="V83" s="71">
        <v>100000000</v>
      </c>
      <c r="W83" s="71">
        <v>100000000</v>
      </c>
      <c r="X83" s="3">
        <v>100000000</v>
      </c>
      <c r="Y83" s="3">
        <v>100000000</v>
      </c>
      <c r="Z83" s="3">
        <v>100000000</v>
      </c>
      <c r="AA83" s="81">
        <v>100000000</v>
      </c>
      <c r="AB83" s="81"/>
      <c r="AC83" s="3"/>
      <c r="AD83" s="3"/>
      <c r="AE83" s="196"/>
      <c r="AF83" s="192"/>
      <c r="AG83" s="191"/>
    </row>
    <row r="84" spans="1:33" ht="18">
      <c r="A84" s="181">
        <v>14</v>
      </c>
      <c r="B84" s="199" t="s">
        <v>361</v>
      </c>
      <c r="C84" s="201" t="s">
        <v>340</v>
      </c>
      <c r="D84" s="194" t="s">
        <v>341</v>
      </c>
      <c r="E84" s="263" t="s">
        <v>342</v>
      </c>
      <c r="F84" s="194" t="s">
        <v>259</v>
      </c>
      <c r="G84" s="184">
        <v>1402</v>
      </c>
      <c r="H84" s="23" t="s">
        <v>333</v>
      </c>
      <c r="I84" s="78" t="s">
        <v>331</v>
      </c>
      <c r="J84" s="78" t="s">
        <v>343</v>
      </c>
      <c r="K84" s="194" t="s">
        <v>344</v>
      </c>
      <c r="L84" s="194" t="s">
        <v>345</v>
      </c>
      <c r="M84" s="195" t="s">
        <v>346</v>
      </c>
      <c r="N84" s="196">
        <v>70833333</v>
      </c>
      <c r="O84" s="196">
        <v>849999996</v>
      </c>
      <c r="P84" s="197" t="s">
        <v>431</v>
      </c>
      <c r="Q84" s="198">
        <v>849999996</v>
      </c>
      <c r="R84" s="91" t="s">
        <v>359</v>
      </c>
      <c r="S84" s="3" t="s">
        <v>152</v>
      </c>
      <c r="T84" s="3" t="s">
        <v>114</v>
      </c>
      <c r="U84" s="3" t="s">
        <v>115</v>
      </c>
      <c r="V84" s="3" t="s">
        <v>153</v>
      </c>
      <c r="W84" s="3" t="s">
        <v>283</v>
      </c>
      <c r="X84" s="3" t="s">
        <v>284</v>
      </c>
      <c r="Y84" s="3" t="s">
        <v>175</v>
      </c>
      <c r="Z84" s="3" t="s">
        <v>80</v>
      </c>
      <c r="AA84" s="25" t="s">
        <v>127</v>
      </c>
      <c r="AB84" s="24" t="s">
        <v>89</v>
      </c>
      <c r="AC84" s="24" t="s">
        <v>90</v>
      </c>
      <c r="AD84" s="82" t="s">
        <v>128</v>
      </c>
      <c r="AE84" s="193" t="s">
        <v>128</v>
      </c>
      <c r="AF84" s="192"/>
      <c r="AG84" s="190"/>
    </row>
    <row r="85" spans="1:33" ht="18">
      <c r="A85" s="181"/>
      <c r="B85" s="200"/>
      <c r="C85" s="201"/>
      <c r="D85" s="194"/>
      <c r="E85" s="263"/>
      <c r="F85" s="194"/>
      <c r="G85" s="185"/>
      <c r="H85" s="3">
        <v>252000000</v>
      </c>
      <c r="I85" s="78">
        <v>169999999</v>
      </c>
      <c r="J85" s="78">
        <v>84999999</v>
      </c>
      <c r="K85" s="194"/>
      <c r="L85" s="194"/>
      <c r="M85" s="195"/>
      <c r="N85" s="196"/>
      <c r="O85" s="196"/>
      <c r="P85" s="197"/>
      <c r="Q85" s="198"/>
      <c r="R85" s="73">
        <v>70834000</v>
      </c>
      <c r="S85" s="73">
        <v>70834000</v>
      </c>
      <c r="T85" s="73">
        <v>70834000</v>
      </c>
      <c r="U85" s="73">
        <v>70834000</v>
      </c>
      <c r="V85" s="73">
        <v>70834000</v>
      </c>
      <c r="W85" s="73">
        <v>70834000</v>
      </c>
      <c r="X85" s="133">
        <v>70834000</v>
      </c>
      <c r="Y85" s="133">
        <v>70834000</v>
      </c>
      <c r="Z85" s="3">
        <v>70834000</v>
      </c>
      <c r="AA85" s="81">
        <v>70834000</v>
      </c>
      <c r="AB85" s="81">
        <v>70834000</v>
      </c>
      <c r="AC85" s="3"/>
      <c r="AD85" s="3"/>
      <c r="AE85" s="193"/>
      <c r="AF85" s="192"/>
      <c r="AG85" s="191"/>
    </row>
    <row r="86" spans="1:33" ht="18">
      <c r="A86" s="181">
        <v>15</v>
      </c>
      <c r="B86" s="159" t="s">
        <v>361</v>
      </c>
      <c r="C86" s="161" t="s">
        <v>340</v>
      </c>
      <c r="D86" s="163" t="s">
        <v>350</v>
      </c>
      <c r="E86" s="165" t="s">
        <v>342</v>
      </c>
      <c r="F86" s="163" t="s">
        <v>259</v>
      </c>
      <c r="G86" s="184">
        <v>1402</v>
      </c>
      <c r="H86" s="23" t="s">
        <v>333</v>
      </c>
      <c r="I86" s="78" t="s">
        <v>331</v>
      </c>
      <c r="J86" s="78" t="s">
        <v>343</v>
      </c>
      <c r="K86" s="163" t="s">
        <v>347</v>
      </c>
      <c r="L86" s="163" t="s">
        <v>348</v>
      </c>
      <c r="M86" s="182" t="s">
        <v>349</v>
      </c>
      <c r="N86" s="173">
        <v>91670000</v>
      </c>
      <c r="O86" s="173">
        <v>1100040000</v>
      </c>
      <c r="P86" s="175" t="s">
        <v>431</v>
      </c>
      <c r="Q86" s="177">
        <v>1100040000</v>
      </c>
      <c r="R86" s="91" t="s">
        <v>152</v>
      </c>
      <c r="S86" s="118" t="s">
        <v>114</v>
      </c>
      <c r="T86" s="118" t="s">
        <v>115</v>
      </c>
      <c r="U86" s="118" t="s">
        <v>153</v>
      </c>
      <c r="V86" s="118" t="s">
        <v>283</v>
      </c>
      <c r="W86" s="118" t="s">
        <v>284</v>
      </c>
      <c r="X86" s="118" t="s">
        <v>175</v>
      </c>
      <c r="Y86" s="118" t="s">
        <v>80</v>
      </c>
      <c r="Z86" s="118" t="s">
        <v>127</v>
      </c>
      <c r="AA86" s="25" t="s">
        <v>89</v>
      </c>
      <c r="AB86" s="24" t="s">
        <v>90</v>
      </c>
      <c r="AC86" s="24" t="s">
        <v>128</v>
      </c>
      <c r="AD86" s="82" t="s">
        <v>152</v>
      </c>
      <c r="AE86" s="193"/>
      <c r="AF86" s="192"/>
      <c r="AG86" s="190"/>
    </row>
    <row r="87" spans="1:33" ht="18">
      <c r="A87" s="181"/>
      <c r="B87" s="160"/>
      <c r="C87" s="162"/>
      <c r="D87" s="164"/>
      <c r="E87" s="166"/>
      <c r="F87" s="164"/>
      <c r="G87" s="185"/>
      <c r="H87" s="104">
        <v>330000000</v>
      </c>
      <c r="I87" s="105" t="s">
        <v>278</v>
      </c>
      <c r="J87" s="106" t="s">
        <v>351</v>
      </c>
      <c r="K87" s="164"/>
      <c r="L87" s="164"/>
      <c r="M87" s="183"/>
      <c r="N87" s="174"/>
      <c r="O87" s="174"/>
      <c r="P87" s="176"/>
      <c r="Q87" s="178"/>
      <c r="R87" s="117">
        <v>91670000</v>
      </c>
      <c r="S87" s="117">
        <v>91670000</v>
      </c>
      <c r="T87" s="117">
        <v>91670000</v>
      </c>
      <c r="U87" s="117">
        <v>91670000</v>
      </c>
      <c r="V87" s="117">
        <v>91670000</v>
      </c>
      <c r="W87" s="117">
        <v>91670000</v>
      </c>
      <c r="X87" s="136">
        <v>91670000</v>
      </c>
      <c r="Y87" s="133">
        <v>91670000</v>
      </c>
      <c r="Z87" s="118">
        <v>91670000</v>
      </c>
      <c r="AA87" s="118">
        <v>91670000</v>
      </c>
      <c r="AB87" s="118"/>
      <c r="AC87" s="118"/>
      <c r="AD87" s="118"/>
      <c r="AE87" s="193"/>
      <c r="AF87" s="192"/>
      <c r="AG87" s="191"/>
    </row>
    <row r="88" spans="1:33" ht="18">
      <c r="A88" s="181">
        <v>16</v>
      </c>
      <c r="B88" s="159" t="s">
        <v>365</v>
      </c>
      <c r="C88" s="161" t="s">
        <v>340</v>
      </c>
      <c r="D88" s="163" t="s">
        <v>394</v>
      </c>
      <c r="E88" s="186" t="s">
        <v>288</v>
      </c>
      <c r="F88" s="163" t="s">
        <v>289</v>
      </c>
      <c r="G88" s="184">
        <v>1402</v>
      </c>
      <c r="H88" s="23" t="s">
        <v>395</v>
      </c>
      <c r="I88" s="78" t="s">
        <v>339</v>
      </c>
      <c r="J88" s="78">
        <v>780000000</v>
      </c>
      <c r="K88" s="163" t="s">
        <v>392</v>
      </c>
      <c r="L88" s="163" t="s">
        <v>393</v>
      </c>
      <c r="M88" s="182" t="s">
        <v>387</v>
      </c>
      <c r="N88" s="173">
        <v>65000000</v>
      </c>
      <c r="O88" s="173">
        <v>780000000</v>
      </c>
      <c r="P88" s="175" t="s">
        <v>431</v>
      </c>
      <c r="Q88" s="177">
        <v>780000000</v>
      </c>
      <c r="R88" s="91" t="s">
        <v>283</v>
      </c>
      <c r="S88" s="120" t="s">
        <v>284</v>
      </c>
      <c r="T88" s="120" t="s">
        <v>175</v>
      </c>
      <c r="U88" s="120" t="s">
        <v>80</v>
      </c>
      <c r="V88" s="120" t="s">
        <v>127</v>
      </c>
      <c r="W88" s="120" t="s">
        <v>89</v>
      </c>
      <c r="X88" s="120" t="s">
        <v>90</v>
      </c>
      <c r="Y88" s="120" t="s">
        <v>128</v>
      </c>
      <c r="Z88" s="120" t="s">
        <v>152</v>
      </c>
      <c r="AA88" s="25" t="s">
        <v>114</v>
      </c>
      <c r="AB88" s="24" t="s">
        <v>115</v>
      </c>
      <c r="AC88" s="24" t="s">
        <v>153</v>
      </c>
      <c r="AD88" s="82" t="s">
        <v>283</v>
      </c>
      <c r="AE88" s="193" t="s">
        <v>364</v>
      </c>
      <c r="AF88" s="192"/>
      <c r="AG88" s="190"/>
    </row>
    <row r="89" spans="1:33" ht="18">
      <c r="A89" s="181"/>
      <c r="B89" s="160"/>
      <c r="C89" s="162"/>
      <c r="D89" s="164"/>
      <c r="E89" s="187"/>
      <c r="F89" s="164"/>
      <c r="G89" s="185"/>
      <c r="H89" s="104">
        <v>67000000</v>
      </c>
      <c r="I89" s="125" t="s">
        <v>343</v>
      </c>
      <c r="J89" s="106">
        <v>780000000</v>
      </c>
      <c r="K89" s="164"/>
      <c r="L89" s="164"/>
      <c r="M89" s="183"/>
      <c r="N89" s="174"/>
      <c r="O89" s="174"/>
      <c r="P89" s="176"/>
      <c r="Q89" s="178"/>
      <c r="R89" s="119">
        <v>65000000</v>
      </c>
      <c r="S89" s="119">
        <v>65000000</v>
      </c>
      <c r="T89" s="119">
        <v>130000000</v>
      </c>
      <c r="U89" s="119"/>
      <c r="V89" s="119"/>
      <c r="W89" s="119"/>
      <c r="X89" s="120"/>
      <c r="Y89" s="120"/>
      <c r="Z89" s="120"/>
      <c r="AA89" s="120"/>
      <c r="AB89" s="120"/>
      <c r="AC89" s="120"/>
      <c r="AD89" s="120"/>
      <c r="AE89" s="193"/>
      <c r="AF89" s="192"/>
      <c r="AG89" s="191"/>
    </row>
    <row r="90" spans="1:33" ht="18">
      <c r="A90" s="157">
        <v>17</v>
      </c>
      <c r="B90" s="159" t="s">
        <v>361</v>
      </c>
      <c r="C90" s="161" t="s">
        <v>340</v>
      </c>
      <c r="D90" s="163" t="s">
        <v>396</v>
      </c>
      <c r="E90" s="165" t="s">
        <v>389</v>
      </c>
      <c r="F90" s="163" t="s">
        <v>271</v>
      </c>
      <c r="G90" s="167">
        <v>1402</v>
      </c>
      <c r="H90" s="123" t="s">
        <v>390</v>
      </c>
      <c r="I90" s="124">
        <v>30</v>
      </c>
      <c r="J90" s="124" t="s">
        <v>391</v>
      </c>
      <c r="K90" s="163" t="s">
        <v>392</v>
      </c>
      <c r="L90" s="163" t="s">
        <v>393</v>
      </c>
      <c r="M90" s="182" t="s">
        <v>386</v>
      </c>
      <c r="N90" s="173">
        <v>66670000</v>
      </c>
      <c r="O90" s="173">
        <v>800040000</v>
      </c>
      <c r="P90" s="175" t="s">
        <v>431</v>
      </c>
      <c r="Q90" s="177">
        <v>800040000</v>
      </c>
      <c r="R90" s="91" t="s">
        <v>283</v>
      </c>
      <c r="S90" s="118" t="s">
        <v>284</v>
      </c>
      <c r="T90" s="118" t="s">
        <v>175</v>
      </c>
      <c r="U90" s="118" t="s">
        <v>80</v>
      </c>
      <c r="V90" s="118" t="s">
        <v>127</v>
      </c>
      <c r="W90" s="118" t="s">
        <v>89</v>
      </c>
      <c r="X90" s="118" t="s">
        <v>90</v>
      </c>
      <c r="Y90" s="118" t="s">
        <v>128</v>
      </c>
      <c r="Z90" s="118" t="s">
        <v>152</v>
      </c>
      <c r="AA90" s="25" t="s">
        <v>114</v>
      </c>
      <c r="AB90" s="24" t="s">
        <v>115</v>
      </c>
      <c r="AC90" s="24" t="s">
        <v>153</v>
      </c>
      <c r="AD90" s="92" t="s">
        <v>283</v>
      </c>
      <c r="AE90" s="173"/>
      <c r="AF90" s="179"/>
      <c r="AG90" s="169"/>
    </row>
    <row r="91" spans="1:33" ht="18">
      <c r="A91" s="158"/>
      <c r="B91" s="160"/>
      <c r="C91" s="162"/>
      <c r="D91" s="164"/>
      <c r="E91" s="166"/>
      <c r="F91" s="164"/>
      <c r="G91" s="168"/>
      <c r="H91" s="104"/>
      <c r="I91" s="105"/>
      <c r="J91" s="106"/>
      <c r="K91" s="164"/>
      <c r="L91" s="164"/>
      <c r="M91" s="183"/>
      <c r="N91" s="174"/>
      <c r="O91" s="174"/>
      <c r="P91" s="176"/>
      <c r="Q91" s="178"/>
      <c r="R91" s="110">
        <v>66670000</v>
      </c>
      <c r="S91" s="116">
        <v>66670000</v>
      </c>
      <c r="T91" s="116">
        <v>66670000</v>
      </c>
      <c r="U91" s="116">
        <v>66670000</v>
      </c>
      <c r="V91" s="116">
        <v>66670000</v>
      </c>
      <c r="W91" s="116"/>
      <c r="X91" s="104"/>
      <c r="Y91" s="104"/>
      <c r="Z91" s="104"/>
      <c r="AA91" s="104"/>
      <c r="AB91" s="104"/>
      <c r="AC91" s="104"/>
      <c r="AD91" s="104"/>
      <c r="AE91" s="174"/>
      <c r="AF91" s="180"/>
      <c r="AG91" s="170"/>
    </row>
    <row r="92" spans="1:33" ht="18">
      <c r="A92" s="157">
        <v>18</v>
      </c>
      <c r="B92" s="159" t="s">
        <v>365</v>
      </c>
      <c r="C92" s="161" t="s">
        <v>340</v>
      </c>
      <c r="D92" s="163" t="s">
        <v>434</v>
      </c>
      <c r="E92" s="186" t="s">
        <v>269</v>
      </c>
      <c r="F92" s="163" t="s">
        <v>270</v>
      </c>
      <c r="G92" s="167">
        <v>1402</v>
      </c>
      <c r="H92" s="123" t="s">
        <v>406</v>
      </c>
      <c r="I92" s="124">
        <v>30</v>
      </c>
      <c r="J92" s="124" t="s">
        <v>407</v>
      </c>
      <c r="K92" s="163" t="s">
        <v>408</v>
      </c>
      <c r="L92" s="163" t="s">
        <v>409</v>
      </c>
      <c r="M92" s="182" t="s">
        <v>388</v>
      </c>
      <c r="N92" s="173">
        <v>100000000</v>
      </c>
      <c r="O92" s="173">
        <v>1200000000</v>
      </c>
      <c r="P92" s="175" t="s">
        <v>431</v>
      </c>
      <c r="Q92" s="177">
        <v>1200000000</v>
      </c>
      <c r="R92" s="91" t="s">
        <v>283</v>
      </c>
      <c r="S92" s="120" t="s">
        <v>284</v>
      </c>
      <c r="T92" s="120" t="s">
        <v>175</v>
      </c>
      <c r="U92" s="120" t="s">
        <v>80</v>
      </c>
      <c r="V92" s="120" t="s">
        <v>127</v>
      </c>
      <c r="W92" s="120" t="s">
        <v>89</v>
      </c>
      <c r="X92" s="120" t="s">
        <v>90</v>
      </c>
      <c r="Y92" s="120" t="s">
        <v>128</v>
      </c>
      <c r="Z92" s="120" t="s">
        <v>152</v>
      </c>
      <c r="AA92" s="25" t="s">
        <v>114</v>
      </c>
      <c r="AB92" s="24" t="s">
        <v>115</v>
      </c>
      <c r="AC92" s="24" t="s">
        <v>153</v>
      </c>
      <c r="AD92" s="92" t="s">
        <v>283</v>
      </c>
      <c r="AE92" s="173"/>
      <c r="AF92" s="179"/>
      <c r="AG92" s="169"/>
    </row>
    <row r="93" spans="1:33" ht="18">
      <c r="A93" s="158"/>
      <c r="B93" s="160"/>
      <c r="C93" s="162"/>
      <c r="D93" s="164"/>
      <c r="E93" s="187"/>
      <c r="F93" s="164"/>
      <c r="G93" s="168"/>
      <c r="H93" s="104"/>
      <c r="I93" s="105"/>
      <c r="J93" s="106"/>
      <c r="K93" s="164"/>
      <c r="L93" s="164"/>
      <c r="M93" s="183"/>
      <c r="N93" s="174"/>
      <c r="O93" s="174"/>
      <c r="P93" s="176"/>
      <c r="Q93" s="178"/>
      <c r="R93" s="110">
        <v>100000000</v>
      </c>
      <c r="S93" s="121">
        <v>100000000</v>
      </c>
      <c r="T93" s="121">
        <v>100000000</v>
      </c>
      <c r="U93" s="121">
        <v>100000000</v>
      </c>
      <c r="V93" s="121">
        <v>100000000</v>
      </c>
      <c r="W93" s="121"/>
      <c r="X93" s="104"/>
      <c r="Y93" s="104"/>
      <c r="Z93" s="104"/>
      <c r="AA93" s="104"/>
      <c r="AB93" s="104"/>
      <c r="AC93" s="104"/>
      <c r="AD93" s="104"/>
      <c r="AE93" s="174"/>
      <c r="AF93" s="180"/>
      <c r="AG93" s="170"/>
    </row>
    <row r="94" spans="1:33" ht="18">
      <c r="A94" s="157">
        <v>19</v>
      </c>
      <c r="B94" s="159" t="s">
        <v>365</v>
      </c>
      <c r="C94" s="161" t="s">
        <v>340</v>
      </c>
      <c r="D94" s="163" t="s">
        <v>398</v>
      </c>
      <c r="E94" s="165" t="s">
        <v>399</v>
      </c>
      <c r="F94" s="163" t="s">
        <v>375</v>
      </c>
      <c r="G94" s="167">
        <v>1402</v>
      </c>
      <c r="H94" s="123" t="s">
        <v>400</v>
      </c>
      <c r="I94" s="124" t="s">
        <v>401</v>
      </c>
      <c r="J94" s="124" t="s">
        <v>402</v>
      </c>
      <c r="K94" s="163" t="s">
        <v>403</v>
      </c>
      <c r="L94" s="163" t="s">
        <v>404</v>
      </c>
      <c r="M94" s="182" t="s">
        <v>405</v>
      </c>
      <c r="N94" s="173">
        <v>45500000</v>
      </c>
      <c r="O94" s="173">
        <v>546000000</v>
      </c>
      <c r="P94" s="175" t="s">
        <v>431</v>
      </c>
      <c r="Q94" s="177">
        <v>546000000</v>
      </c>
      <c r="R94" s="91" t="s">
        <v>283</v>
      </c>
      <c r="S94" s="120" t="s">
        <v>284</v>
      </c>
      <c r="T94" s="120" t="s">
        <v>175</v>
      </c>
      <c r="U94" s="120" t="s">
        <v>80</v>
      </c>
      <c r="V94" s="120" t="s">
        <v>127</v>
      </c>
      <c r="W94" s="120" t="s">
        <v>89</v>
      </c>
      <c r="X94" s="120" t="s">
        <v>90</v>
      </c>
      <c r="Y94" s="120" t="s">
        <v>128</v>
      </c>
      <c r="Z94" s="120" t="s">
        <v>152</v>
      </c>
      <c r="AA94" s="25" t="s">
        <v>114</v>
      </c>
      <c r="AB94" s="24" t="s">
        <v>115</v>
      </c>
      <c r="AC94" s="24" t="s">
        <v>153</v>
      </c>
      <c r="AD94" s="92" t="s">
        <v>283</v>
      </c>
      <c r="AE94" s="173"/>
      <c r="AF94" s="179"/>
      <c r="AG94" s="169"/>
    </row>
    <row r="95" spans="1:33" ht="18">
      <c r="A95" s="158"/>
      <c r="B95" s="160" t="s">
        <v>397</v>
      </c>
      <c r="C95" s="162"/>
      <c r="D95" s="164"/>
      <c r="E95" s="166"/>
      <c r="F95" s="164"/>
      <c r="G95" s="168"/>
      <c r="H95" s="104"/>
      <c r="I95" s="105"/>
      <c r="J95" s="106"/>
      <c r="K95" s="164"/>
      <c r="L95" s="164"/>
      <c r="M95" s="183"/>
      <c r="N95" s="174"/>
      <c r="O95" s="174"/>
      <c r="P95" s="176"/>
      <c r="Q95" s="178"/>
      <c r="R95" s="110">
        <v>45500000</v>
      </c>
      <c r="S95" s="121">
        <v>45500000</v>
      </c>
      <c r="T95" s="121">
        <v>45500000</v>
      </c>
      <c r="U95" s="121">
        <v>45500000</v>
      </c>
      <c r="V95" s="121"/>
      <c r="W95" s="121"/>
      <c r="X95" s="104"/>
      <c r="Y95" s="104"/>
      <c r="Z95" s="104"/>
      <c r="AA95" s="104"/>
      <c r="AB95" s="104"/>
      <c r="AC95" s="104"/>
      <c r="AD95" s="104"/>
      <c r="AE95" s="174"/>
      <c r="AF95" s="180"/>
      <c r="AG95" s="170"/>
    </row>
    <row r="96" spans="1:33" ht="18">
      <c r="A96" s="157">
        <v>20</v>
      </c>
      <c r="B96" s="159" t="s">
        <v>365</v>
      </c>
      <c r="C96" s="161" t="s">
        <v>340</v>
      </c>
      <c r="D96" s="163" t="s">
        <v>433</v>
      </c>
      <c r="E96" s="165" t="s">
        <v>410</v>
      </c>
      <c r="F96" s="163" t="s">
        <v>375</v>
      </c>
      <c r="G96" s="167">
        <v>1402</v>
      </c>
      <c r="H96" s="23">
        <v>60000000</v>
      </c>
      <c r="I96" s="124">
        <v>20</v>
      </c>
      <c r="J96" s="124">
        <v>10</v>
      </c>
      <c r="K96" s="163" t="s">
        <v>376</v>
      </c>
      <c r="L96" s="163" t="s">
        <v>411</v>
      </c>
      <c r="M96" s="182" t="s">
        <v>377</v>
      </c>
      <c r="N96" s="173">
        <v>16700000</v>
      </c>
      <c r="O96" s="173">
        <v>192000000</v>
      </c>
      <c r="P96" s="175" t="s">
        <v>431</v>
      </c>
      <c r="Q96" s="177"/>
      <c r="R96" s="91" t="s">
        <v>412</v>
      </c>
      <c r="S96" s="126" t="s">
        <v>167</v>
      </c>
      <c r="T96" s="126" t="s">
        <v>153</v>
      </c>
      <c r="U96" s="126" t="s">
        <v>283</v>
      </c>
      <c r="V96" s="126" t="s">
        <v>284</v>
      </c>
      <c r="W96" s="126" t="s">
        <v>175</v>
      </c>
      <c r="X96" s="126" t="s">
        <v>80</v>
      </c>
      <c r="Y96" s="126" t="s">
        <v>127</v>
      </c>
      <c r="Z96" s="126" t="s">
        <v>89</v>
      </c>
      <c r="AA96" s="25" t="s">
        <v>90</v>
      </c>
      <c r="AB96" s="24" t="s">
        <v>128</v>
      </c>
      <c r="AC96" s="24" t="s">
        <v>152</v>
      </c>
      <c r="AD96" s="92" t="s">
        <v>114</v>
      </c>
      <c r="AE96" s="173"/>
      <c r="AF96" s="179"/>
      <c r="AG96" s="169"/>
    </row>
    <row r="97" spans="1:33" ht="18">
      <c r="A97" s="158"/>
      <c r="B97" s="160"/>
      <c r="C97" s="162"/>
      <c r="D97" s="164"/>
      <c r="E97" s="166"/>
      <c r="F97" s="164"/>
      <c r="G97" s="168"/>
      <c r="H97" s="104"/>
      <c r="I97" s="105"/>
      <c r="J97" s="106"/>
      <c r="K97" s="164"/>
      <c r="L97" s="164"/>
      <c r="M97" s="183"/>
      <c r="N97" s="174"/>
      <c r="O97" s="174"/>
      <c r="P97" s="176"/>
      <c r="Q97" s="178"/>
      <c r="R97" s="110">
        <v>16670000</v>
      </c>
      <c r="S97" s="127">
        <v>16700000</v>
      </c>
      <c r="T97" s="127">
        <v>16700000</v>
      </c>
      <c r="U97" s="127">
        <v>16700000</v>
      </c>
      <c r="V97" s="127"/>
      <c r="W97" s="127"/>
      <c r="X97" s="104"/>
      <c r="Y97" s="104"/>
      <c r="Z97" s="104"/>
      <c r="AA97" s="104"/>
      <c r="AB97" s="104"/>
      <c r="AC97" s="104"/>
      <c r="AD97" s="104"/>
      <c r="AE97" s="174"/>
      <c r="AF97" s="180"/>
      <c r="AG97" s="170"/>
    </row>
    <row r="98" spans="1:33" s="107" customFormat="1" ht="18">
      <c r="A98" s="157">
        <v>21</v>
      </c>
      <c r="B98" s="159" t="s">
        <v>361</v>
      </c>
      <c r="C98" s="161" t="s">
        <v>340</v>
      </c>
      <c r="D98" s="163" t="s">
        <v>378</v>
      </c>
      <c r="E98" s="165" t="s">
        <v>379</v>
      </c>
      <c r="F98" s="163" t="s">
        <v>259</v>
      </c>
      <c r="G98" s="167">
        <v>1402</v>
      </c>
      <c r="H98" s="23" t="s">
        <v>333</v>
      </c>
      <c r="I98" s="78" t="s">
        <v>331</v>
      </c>
      <c r="J98" s="78" t="s">
        <v>343</v>
      </c>
      <c r="K98" s="163" t="s">
        <v>436</v>
      </c>
      <c r="L98" s="163" t="s">
        <v>435</v>
      </c>
      <c r="M98" s="188" t="s">
        <v>380</v>
      </c>
      <c r="N98" s="173">
        <v>33000000</v>
      </c>
      <c r="O98" s="173">
        <v>396000000</v>
      </c>
      <c r="P98" s="175" t="s">
        <v>431</v>
      </c>
      <c r="Q98" s="177">
        <v>480000000</v>
      </c>
      <c r="R98" s="91" t="s">
        <v>413</v>
      </c>
      <c r="S98" s="103" t="s">
        <v>284</v>
      </c>
      <c r="T98" s="103" t="s">
        <v>175</v>
      </c>
      <c r="U98" s="103" t="s">
        <v>80</v>
      </c>
      <c r="V98" s="103" t="s">
        <v>127</v>
      </c>
      <c r="W98" s="103" t="s">
        <v>89</v>
      </c>
      <c r="X98" s="103" t="s">
        <v>90</v>
      </c>
      <c r="Y98" s="103" t="s">
        <v>128</v>
      </c>
      <c r="Z98" s="103" t="s">
        <v>152</v>
      </c>
      <c r="AA98" s="25" t="s">
        <v>114</v>
      </c>
      <c r="AB98" s="24" t="s">
        <v>115</v>
      </c>
      <c r="AC98" s="24" t="s">
        <v>153</v>
      </c>
      <c r="AD98" s="92" t="s">
        <v>283</v>
      </c>
      <c r="AE98" s="173" t="s">
        <v>364</v>
      </c>
      <c r="AF98" s="179"/>
      <c r="AG98" s="169"/>
    </row>
    <row r="99" spans="1:33" s="109" customFormat="1" ht="18">
      <c r="A99" s="158"/>
      <c r="B99" s="160"/>
      <c r="C99" s="162"/>
      <c r="D99" s="164"/>
      <c r="E99" s="166"/>
      <c r="F99" s="164"/>
      <c r="G99" s="168"/>
      <c r="H99" s="103">
        <v>120000000</v>
      </c>
      <c r="I99" s="108"/>
      <c r="J99" s="78" t="s">
        <v>351</v>
      </c>
      <c r="K99" s="164"/>
      <c r="L99" s="164"/>
      <c r="M99" s="189"/>
      <c r="N99" s="174"/>
      <c r="O99" s="174"/>
      <c r="P99" s="176"/>
      <c r="Q99" s="178"/>
      <c r="R99" s="133">
        <v>33000000</v>
      </c>
      <c r="S99" s="102">
        <v>33000000</v>
      </c>
      <c r="T99" s="102">
        <v>33000000</v>
      </c>
      <c r="U99" s="102"/>
      <c r="V99" s="102"/>
      <c r="W99" s="102"/>
      <c r="X99" s="103"/>
      <c r="Y99" s="103"/>
      <c r="Z99" s="103"/>
      <c r="AA99" s="103"/>
      <c r="AB99" s="103"/>
      <c r="AC99" s="103"/>
      <c r="AD99" s="103"/>
      <c r="AE99" s="174"/>
      <c r="AF99" s="180"/>
      <c r="AG99" s="170"/>
    </row>
    <row r="100" spans="1:33" s="107" customFormat="1" ht="18">
      <c r="A100" s="157">
        <v>22</v>
      </c>
      <c r="B100" s="159" t="s">
        <v>414</v>
      </c>
      <c r="C100" s="161" t="s">
        <v>340</v>
      </c>
      <c r="D100" s="163" t="s">
        <v>415</v>
      </c>
      <c r="E100" s="165" t="s">
        <v>83</v>
      </c>
      <c r="F100" s="163" t="s">
        <v>270</v>
      </c>
      <c r="G100" s="167">
        <v>1402</v>
      </c>
      <c r="H100" s="23" t="s">
        <v>416</v>
      </c>
      <c r="I100" s="78" t="s">
        <v>417</v>
      </c>
      <c r="J100" s="78" t="s">
        <v>418</v>
      </c>
      <c r="K100" s="163" t="s">
        <v>419</v>
      </c>
      <c r="L100" s="163" t="s">
        <v>420</v>
      </c>
      <c r="M100" s="171" t="s">
        <v>421</v>
      </c>
      <c r="N100" s="173">
        <v>155600000</v>
      </c>
      <c r="O100" s="173">
        <v>1867200000</v>
      </c>
      <c r="P100" s="175" t="s">
        <v>432</v>
      </c>
      <c r="Q100" s="177">
        <v>1867200000</v>
      </c>
      <c r="R100" s="91" t="s">
        <v>430</v>
      </c>
      <c r="S100" s="132" t="s">
        <v>175</v>
      </c>
      <c r="T100" s="132"/>
      <c r="U100" s="132"/>
      <c r="V100" s="132"/>
      <c r="W100" s="132"/>
      <c r="X100" s="132"/>
      <c r="Y100" s="132"/>
      <c r="Z100" s="132"/>
      <c r="AA100" s="25"/>
      <c r="AB100" s="24"/>
      <c r="AC100" s="24"/>
      <c r="AD100" s="92"/>
      <c r="AE100" s="173"/>
      <c r="AF100" s="179"/>
      <c r="AG100" s="169"/>
    </row>
    <row r="101" spans="1:33" s="109" customFormat="1" ht="18">
      <c r="A101" s="158"/>
      <c r="B101" s="160"/>
      <c r="C101" s="162"/>
      <c r="D101" s="164"/>
      <c r="E101" s="166"/>
      <c r="F101" s="164"/>
      <c r="G101" s="168"/>
      <c r="H101" s="132"/>
      <c r="I101" s="108"/>
      <c r="J101" s="78"/>
      <c r="K101" s="164"/>
      <c r="L101" s="164"/>
      <c r="M101" s="172"/>
      <c r="N101" s="174"/>
      <c r="O101" s="174"/>
      <c r="P101" s="176"/>
      <c r="Q101" s="178"/>
      <c r="R101" s="133">
        <v>155600000</v>
      </c>
      <c r="S101" s="131">
        <v>155600000</v>
      </c>
      <c r="T101" s="131">
        <v>155600000</v>
      </c>
      <c r="U101" s="131" t="s">
        <v>476</v>
      </c>
      <c r="V101" s="131"/>
      <c r="W101" s="131"/>
      <c r="X101" s="132"/>
      <c r="Y101" s="132"/>
      <c r="Z101" s="132"/>
      <c r="AA101" s="132"/>
      <c r="AB101" s="132"/>
      <c r="AC101" s="132"/>
      <c r="AD101" s="132"/>
      <c r="AE101" s="174"/>
      <c r="AF101" s="180"/>
      <c r="AG101" s="170"/>
    </row>
    <row r="102" spans="1:33" s="107" customFormat="1" ht="18">
      <c r="A102" s="157">
        <v>23</v>
      </c>
      <c r="B102" s="159" t="s">
        <v>422</v>
      </c>
      <c r="C102" s="161" t="s">
        <v>340</v>
      </c>
      <c r="D102" s="163" t="s">
        <v>423</v>
      </c>
      <c r="E102" s="165" t="s">
        <v>424</v>
      </c>
      <c r="F102" s="163" t="s">
        <v>259</v>
      </c>
      <c r="G102" s="167">
        <v>1402</v>
      </c>
      <c r="H102" s="23" t="s">
        <v>425</v>
      </c>
      <c r="I102" s="78" t="s">
        <v>417</v>
      </c>
      <c r="J102" s="78" t="s">
        <v>418</v>
      </c>
      <c r="K102" s="163" t="s">
        <v>419</v>
      </c>
      <c r="L102" s="163" t="s">
        <v>420</v>
      </c>
      <c r="M102" s="171" t="s">
        <v>426</v>
      </c>
      <c r="N102" s="173">
        <v>158000000</v>
      </c>
      <c r="O102" s="173">
        <v>1896000000</v>
      </c>
      <c r="P102" s="175" t="s">
        <v>432</v>
      </c>
      <c r="Q102" s="177">
        <v>1896000000</v>
      </c>
      <c r="R102" s="91" t="s">
        <v>430</v>
      </c>
      <c r="S102" s="132"/>
      <c r="T102" s="132"/>
      <c r="U102" s="132"/>
      <c r="V102" s="132"/>
      <c r="W102" s="132"/>
      <c r="X102" s="132"/>
      <c r="Y102" s="132"/>
      <c r="Z102" s="132"/>
      <c r="AA102" s="25"/>
      <c r="AB102" s="24"/>
      <c r="AC102" s="24"/>
      <c r="AD102" s="92"/>
      <c r="AE102" s="173"/>
      <c r="AF102" s="179"/>
      <c r="AG102" s="169"/>
    </row>
    <row r="103" spans="1:33" s="109" customFormat="1" ht="18">
      <c r="A103" s="158"/>
      <c r="B103" s="160"/>
      <c r="C103" s="162"/>
      <c r="D103" s="164"/>
      <c r="E103" s="166"/>
      <c r="F103" s="164"/>
      <c r="G103" s="168"/>
      <c r="H103" s="132"/>
      <c r="I103" s="108"/>
      <c r="J103" s="78"/>
      <c r="K103" s="164"/>
      <c r="L103" s="164"/>
      <c r="M103" s="172"/>
      <c r="N103" s="174"/>
      <c r="O103" s="174"/>
      <c r="P103" s="176"/>
      <c r="Q103" s="178"/>
      <c r="R103" s="131"/>
      <c r="S103" s="131"/>
      <c r="T103" s="131"/>
      <c r="U103" s="131"/>
      <c r="V103" s="131"/>
      <c r="W103" s="131"/>
      <c r="X103" s="132"/>
      <c r="Y103" s="132"/>
      <c r="Z103" s="132"/>
      <c r="AA103" s="132"/>
      <c r="AB103" s="132"/>
      <c r="AC103" s="132"/>
      <c r="AD103" s="132"/>
      <c r="AE103" s="174"/>
      <c r="AF103" s="180"/>
      <c r="AG103" s="170"/>
    </row>
    <row r="104" spans="1:33" s="107" customFormat="1" ht="18">
      <c r="A104" s="157">
        <v>24</v>
      </c>
      <c r="B104" s="159" t="s">
        <v>422</v>
      </c>
      <c r="C104" s="161" t="s">
        <v>340</v>
      </c>
      <c r="D104" s="163" t="s">
        <v>427</v>
      </c>
      <c r="E104" s="165" t="s">
        <v>424</v>
      </c>
      <c r="F104" s="163" t="s">
        <v>259</v>
      </c>
      <c r="G104" s="167">
        <v>1402</v>
      </c>
      <c r="H104" s="23" t="s">
        <v>428</v>
      </c>
      <c r="I104" s="78" t="s">
        <v>417</v>
      </c>
      <c r="J104" s="78" t="s">
        <v>418</v>
      </c>
      <c r="K104" s="163" t="s">
        <v>419</v>
      </c>
      <c r="L104" s="163" t="s">
        <v>420</v>
      </c>
      <c r="M104" s="171" t="s">
        <v>429</v>
      </c>
      <c r="N104" s="173">
        <v>255000000</v>
      </c>
      <c r="O104" s="173">
        <v>3060000000</v>
      </c>
      <c r="P104" s="175" t="s">
        <v>432</v>
      </c>
      <c r="Q104" s="177">
        <v>3060000000</v>
      </c>
      <c r="R104" s="91" t="s">
        <v>430</v>
      </c>
      <c r="S104" s="132"/>
      <c r="T104" s="132"/>
      <c r="U104" s="132"/>
      <c r="V104" s="132"/>
      <c r="W104" s="132"/>
      <c r="X104" s="132"/>
      <c r="Y104" s="132"/>
      <c r="Z104" s="132"/>
      <c r="AA104" s="25"/>
      <c r="AB104" s="24"/>
      <c r="AC104" s="24"/>
      <c r="AD104" s="92"/>
      <c r="AE104" s="173"/>
      <c r="AF104" s="179"/>
      <c r="AG104" s="169"/>
    </row>
    <row r="105" spans="1:33" s="109" customFormat="1" ht="18">
      <c r="A105" s="158"/>
      <c r="B105" s="160"/>
      <c r="C105" s="162"/>
      <c r="D105" s="164"/>
      <c r="E105" s="166"/>
      <c r="F105" s="164"/>
      <c r="G105" s="168"/>
      <c r="H105" s="132"/>
      <c r="I105" s="108"/>
      <c r="J105" s="78"/>
      <c r="K105" s="164"/>
      <c r="L105" s="164"/>
      <c r="M105" s="172"/>
      <c r="N105" s="174"/>
      <c r="O105" s="174"/>
      <c r="P105" s="176"/>
      <c r="Q105" s="178"/>
      <c r="R105" s="131"/>
      <c r="S105" s="131"/>
      <c r="T105" s="131"/>
      <c r="U105" s="131"/>
      <c r="V105" s="131"/>
      <c r="W105" s="131"/>
      <c r="X105" s="132"/>
      <c r="Y105" s="132"/>
      <c r="Z105" s="132"/>
      <c r="AA105" s="132"/>
      <c r="AB105" s="132"/>
      <c r="AC105" s="132"/>
      <c r="AD105" s="132"/>
      <c r="AE105" s="174"/>
      <c r="AF105" s="180"/>
      <c r="AG105" s="170"/>
    </row>
    <row r="106" spans="1:33" s="107" customFormat="1" ht="18">
      <c r="A106" s="157">
        <v>25</v>
      </c>
      <c r="B106" s="159" t="s">
        <v>361</v>
      </c>
      <c r="C106" s="161" t="s">
        <v>340</v>
      </c>
      <c r="D106" s="163" t="s">
        <v>441</v>
      </c>
      <c r="E106" s="165" t="s">
        <v>442</v>
      </c>
      <c r="F106" s="163" t="s">
        <v>33</v>
      </c>
      <c r="G106" s="167">
        <v>1402</v>
      </c>
      <c r="H106" s="23" t="s">
        <v>443</v>
      </c>
      <c r="I106" s="78" t="s">
        <v>438</v>
      </c>
      <c r="J106" s="78" t="s">
        <v>439</v>
      </c>
      <c r="K106" s="163" t="s">
        <v>440</v>
      </c>
      <c r="L106" s="163" t="s">
        <v>437</v>
      </c>
      <c r="M106" s="171" t="s">
        <v>444</v>
      </c>
      <c r="N106" s="173">
        <v>25510000</v>
      </c>
      <c r="O106" s="173">
        <v>306120000</v>
      </c>
      <c r="P106" s="175" t="s">
        <v>431</v>
      </c>
      <c r="Q106" s="177">
        <v>306120000</v>
      </c>
      <c r="R106" s="91" t="s">
        <v>452</v>
      </c>
      <c r="S106" s="138"/>
      <c r="T106" s="138"/>
      <c r="U106" s="138"/>
      <c r="V106" s="138"/>
      <c r="W106" s="138"/>
      <c r="X106" s="138"/>
      <c r="Y106" s="138"/>
      <c r="Z106" s="138"/>
      <c r="AA106" s="25"/>
      <c r="AB106" s="24"/>
      <c r="AC106" s="24"/>
      <c r="AD106" s="92"/>
      <c r="AE106" s="173"/>
      <c r="AF106" s="179"/>
      <c r="AG106" s="169"/>
    </row>
    <row r="107" spans="1:33" s="109" customFormat="1" ht="18">
      <c r="A107" s="158"/>
      <c r="B107" s="160"/>
      <c r="C107" s="162"/>
      <c r="D107" s="164"/>
      <c r="E107" s="166"/>
      <c r="F107" s="164"/>
      <c r="G107" s="168"/>
      <c r="H107" s="138"/>
      <c r="I107" s="108"/>
      <c r="J107" s="78"/>
      <c r="K107" s="164"/>
      <c r="L107" s="164"/>
      <c r="M107" s="172"/>
      <c r="N107" s="174"/>
      <c r="O107" s="174"/>
      <c r="P107" s="176"/>
      <c r="Q107" s="178"/>
      <c r="R107" s="137">
        <v>25510000</v>
      </c>
      <c r="S107" s="137">
        <v>25510000</v>
      </c>
      <c r="T107" s="137"/>
      <c r="U107" s="137"/>
      <c r="V107" s="137"/>
      <c r="W107" s="137"/>
      <c r="X107" s="138"/>
      <c r="Y107" s="138"/>
      <c r="Z107" s="138"/>
      <c r="AA107" s="138"/>
      <c r="AB107" s="138"/>
      <c r="AC107" s="138"/>
      <c r="AD107" s="138"/>
      <c r="AE107" s="174"/>
      <c r="AF107" s="180"/>
      <c r="AG107" s="170"/>
    </row>
    <row r="108" spans="1:33" s="107" customFormat="1" ht="18">
      <c r="A108" s="157">
        <v>26</v>
      </c>
      <c r="B108" s="159" t="s">
        <v>365</v>
      </c>
      <c r="C108" s="161" t="s">
        <v>340</v>
      </c>
      <c r="D108" s="163" t="s">
        <v>459</v>
      </c>
      <c r="E108" s="165" t="s">
        <v>399</v>
      </c>
      <c r="F108" s="163" t="s">
        <v>375</v>
      </c>
      <c r="G108" s="167">
        <v>1402</v>
      </c>
      <c r="H108" s="23"/>
      <c r="I108" s="78"/>
      <c r="J108" s="78"/>
      <c r="K108" s="163" t="s">
        <v>358</v>
      </c>
      <c r="L108" s="163" t="s">
        <v>248</v>
      </c>
      <c r="M108" s="171" t="s">
        <v>460</v>
      </c>
      <c r="N108" s="173">
        <v>21300000</v>
      </c>
      <c r="O108" s="173">
        <v>255600000</v>
      </c>
      <c r="P108" s="175" t="s">
        <v>431</v>
      </c>
      <c r="Q108" s="177"/>
      <c r="R108" s="91" t="s">
        <v>461</v>
      </c>
      <c r="S108" s="142"/>
      <c r="T108" s="142"/>
      <c r="U108" s="142"/>
      <c r="V108" s="142"/>
      <c r="W108" s="142"/>
      <c r="X108" s="142"/>
      <c r="Y108" s="142"/>
      <c r="Z108" s="142"/>
      <c r="AA108" s="25"/>
      <c r="AB108" s="24"/>
      <c r="AC108" s="24"/>
      <c r="AD108" s="92"/>
      <c r="AE108" s="173"/>
      <c r="AF108" s="179"/>
      <c r="AG108" s="169"/>
    </row>
    <row r="109" spans="1:33" s="109" customFormat="1" ht="18">
      <c r="A109" s="158"/>
      <c r="B109" s="160"/>
      <c r="C109" s="162"/>
      <c r="D109" s="164"/>
      <c r="E109" s="166"/>
      <c r="F109" s="164"/>
      <c r="G109" s="168"/>
      <c r="H109" s="142"/>
      <c r="I109" s="108"/>
      <c r="J109" s="78"/>
      <c r="K109" s="164"/>
      <c r="L109" s="164"/>
      <c r="M109" s="172"/>
      <c r="N109" s="174"/>
      <c r="O109" s="174"/>
      <c r="P109" s="176"/>
      <c r="Q109" s="178"/>
      <c r="R109" s="141"/>
      <c r="S109" s="141"/>
      <c r="T109" s="141"/>
      <c r="U109" s="141"/>
      <c r="V109" s="141"/>
      <c r="W109" s="141"/>
      <c r="X109" s="142"/>
      <c r="Y109" s="142"/>
      <c r="Z109" s="142"/>
      <c r="AA109" s="142"/>
      <c r="AB109" s="142"/>
      <c r="AC109" s="142"/>
      <c r="AD109" s="142"/>
      <c r="AE109" s="174"/>
      <c r="AF109" s="180"/>
      <c r="AG109" s="170"/>
    </row>
    <row r="110" spans="1:33" s="107" customFormat="1" ht="18">
      <c r="A110" s="157">
        <v>27</v>
      </c>
      <c r="B110" s="159" t="s">
        <v>365</v>
      </c>
      <c r="C110" s="161" t="s">
        <v>340</v>
      </c>
      <c r="D110" s="163" t="s">
        <v>445</v>
      </c>
      <c r="E110" s="165" t="s">
        <v>446</v>
      </c>
      <c r="F110" s="163" t="s">
        <v>33</v>
      </c>
      <c r="G110" s="167">
        <v>1402</v>
      </c>
      <c r="H110" s="23" t="s">
        <v>447</v>
      </c>
      <c r="I110" s="78">
        <v>10</v>
      </c>
      <c r="J110" s="78" t="s">
        <v>451</v>
      </c>
      <c r="K110" s="163" t="s">
        <v>448</v>
      </c>
      <c r="L110" s="163" t="s">
        <v>449</v>
      </c>
      <c r="M110" s="171" t="s">
        <v>267</v>
      </c>
      <c r="N110" s="173">
        <v>211000000</v>
      </c>
      <c r="O110" s="173">
        <v>2532000000</v>
      </c>
      <c r="P110" s="175" t="s">
        <v>432</v>
      </c>
      <c r="Q110" s="177">
        <v>2532000000</v>
      </c>
      <c r="R110" s="91" t="s">
        <v>327</v>
      </c>
      <c r="S110" s="138"/>
      <c r="T110" s="138"/>
      <c r="U110" s="138"/>
      <c r="V110" s="138"/>
      <c r="W110" s="138"/>
      <c r="X110" s="138"/>
      <c r="Y110" s="138"/>
      <c r="Z110" s="138"/>
      <c r="AA110" s="25"/>
      <c r="AB110" s="24"/>
      <c r="AC110" s="24"/>
      <c r="AD110" s="92"/>
      <c r="AE110" s="173"/>
      <c r="AF110" s="179"/>
      <c r="AG110" s="169"/>
    </row>
    <row r="111" spans="1:33" s="109" customFormat="1" ht="18">
      <c r="A111" s="158"/>
      <c r="B111" s="160"/>
      <c r="C111" s="162"/>
      <c r="D111" s="164"/>
      <c r="E111" s="166"/>
      <c r="F111" s="164"/>
      <c r="G111" s="168"/>
      <c r="H111" s="138">
        <v>520000000</v>
      </c>
      <c r="I111" s="139"/>
      <c r="J111" s="78" t="s">
        <v>450</v>
      </c>
      <c r="K111" s="164"/>
      <c r="L111" s="164"/>
      <c r="M111" s="172"/>
      <c r="N111" s="174"/>
      <c r="O111" s="174"/>
      <c r="P111" s="176"/>
      <c r="Q111" s="178"/>
      <c r="R111" s="137">
        <v>211000000</v>
      </c>
      <c r="S111" s="137"/>
      <c r="T111" s="137"/>
      <c r="U111" s="137"/>
      <c r="V111" s="137"/>
      <c r="W111" s="137"/>
      <c r="X111" s="138"/>
      <c r="Y111" s="138"/>
      <c r="Z111" s="138"/>
      <c r="AA111" s="138"/>
      <c r="AB111" s="138"/>
      <c r="AC111" s="138"/>
      <c r="AD111" s="138"/>
      <c r="AE111" s="174"/>
      <c r="AF111" s="180"/>
      <c r="AG111" s="170"/>
    </row>
    <row r="112" spans="1:33" s="107" customFormat="1" ht="18">
      <c r="A112" s="157">
        <v>28</v>
      </c>
      <c r="B112" s="159" t="s">
        <v>365</v>
      </c>
      <c r="C112" s="161" t="s">
        <v>340</v>
      </c>
      <c r="D112" s="163" t="s">
        <v>467</v>
      </c>
      <c r="E112" s="165" t="s">
        <v>302</v>
      </c>
      <c r="F112" s="163" t="s">
        <v>66</v>
      </c>
      <c r="G112" s="167">
        <v>1402</v>
      </c>
      <c r="H112" s="23"/>
      <c r="I112" s="78"/>
      <c r="J112" s="78"/>
      <c r="K112" s="163" t="s">
        <v>315</v>
      </c>
      <c r="L112" s="163" t="s">
        <v>468</v>
      </c>
      <c r="M112" s="171" t="s">
        <v>312</v>
      </c>
      <c r="N112" s="173">
        <v>95200000</v>
      </c>
      <c r="O112" s="173">
        <v>1142400000</v>
      </c>
      <c r="P112" s="175" t="s">
        <v>432</v>
      </c>
      <c r="Q112" s="177"/>
      <c r="R112" s="91" t="s">
        <v>315</v>
      </c>
      <c r="S112" s="142"/>
      <c r="T112" s="142"/>
      <c r="U112" s="142"/>
      <c r="V112" s="142"/>
      <c r="W112" s="142"/>
      <c r="X112" s="142"/>
      <c r="Y112" s="142"/>
      <c r="Z112" s="142"/>
      <c r="AA112" s="25"/>
      <c r="AB112" s="24"/>
      <c r="AC112" s="24"/>
      <c r="AD112" s="92"/>
      <c r="AE112" s="173"/>
      <c r="AF112" s="179"/>
      <c r="AG112" s="169"/>
    </row>
    <row r="113" spans="1:33" s="109" customFormat="1" ht="18">
      <c r="A113" s="158"/>
      <c r="B113" s="160"/>
      <c r="C113" s="162"/>
      <c r="D113" s="164"/>
      <c r="E113" s="166"/>
      <c r="F113" s="164"/>
      <c r="G113" s="168"/>
      <c r="H113" s="142"/>
      <c r="I113" s="139"/>
      <c r="J113" s="78"/>
      <c r="K113" s="164"/>
      <c r="L113" s="164"/>
      <c r="M113" s="172"/>
      <c r="N113" s="174"/>
      <c r="O113" s="174"/>
      <c r="P113" s="176"/>
      <c r="Q113" s="178"/>
      <c r="R113" s="141">
        <v>95200000</v>
      </c>
      <c r="S113" s="141">
        <v>95200000</v>
      </c>
      <c r="T113" s="141">
        <v>95200000</v>
      </c>
      <c r="U113" s="141" t="s">
        <v>477</v>
      </c>
      <c r="V113" s="141"/>
      <c r="W113" s="141"/>
      <c r="X113" s="142"/>
      <c r="Y113" s="142"/>
      <c r="Z113" s="142"/>
      <c r="AA113" s="142"/>
      <c r="AB113" s="142"/>
      <c r="AC113" s="142"/>
      <c r="AD113" s="142"/>
      <c r="AE113" s="174"/>
      <c r="AF113" s="180"/>
      <c r="AG113" s="170"/>
    </row>
    <row r="114" spans="1:33" s="107" customFormat="1" ht="18">
      <c r="A114" s="157">
        <v>29</v>
      </c>
      <c r="B114" s="159" t="s">
        <v>365</v>
      </c>
      <c r="C114" s="161" t="s">
        <v>340</v>
      </c>
      <c r="D114" s="163" t="s">
        <v>469</v>
      </c>
      <c r="E114" s="165" t="s">
        <v>302</v>
      </c>
      <c r="F114" s="163" t="s">
        <v>66</v>
      </c>
      <c r="G114" s="167">
        <v>1402</v>
      </c>
      <c r="H114" s="23"/>
      <c r="I114" s="78"/>
      <c r="J114" s="78"/>
      <c r="K114" s="163" t="s">
        <v>315</v>
      </c>
      <c r="L114" s="163" t="s">
        <v>468</v>
      </c>
      <c r="M114" s="171" t="s">
        <v>470</v>
      </c>
      <c r="N114" s="173">
        <v>22000000</v>
      </c>
      <c r="O114" s="173">
        <v>264000000</v>
      </c>
      <c r="P114" s="175" t="s">
        <v>431</v>
      </c>
      <c r="Q114" s="177"/>
      <c r="R114" s="91" t="s">
        <v>315</v>
      </c>
      <c r="S114" s="142"/>
      <c r="T114" s="142"/>
      <c r="U114" s="142"/>
      <c r="V114" s="142"/>
      <c r="W114" s="142"/>
      <c r="X114" s="142"/>
      <c r="Y114" s="142"/>
      <c r="Z114" s="142"/>
      <c r="AA114" s="25"/>
      <c r="AB114" s="24"/>
      <c r="AC114" s="24"/>
      <c r="AD114" s="92"/>
      <c r="AE114" s="173"/>
      <c r="AF114" s="179"/>
      <c r="AG114" s="169"/>
    </row>
    <row r="115" spans="1:33" s="109" customFormat="1" ht="18">
      <c r="A115" s="158"/>
      <c r="B115" s="160"/>
      <c r="C115" s="162"/>
      <c r="D115" s="164"/>
      <c r="E115" s="166"/>
      <c r="F115" s="164"/>
      <c r="G115" s="168"/>
      <c r="H115" s="142"/>
      <c r="I115" s="139"/>
      <c r="J115" s="78"/>
      <c r="K115" s="164"/>
      <c r="L115" s="164"/>
      <c r="M115" s="172"/>
      <c r="N115" s="174"/>
      <c r="O115" s="174"/>
      <c r="P115" s="176"/>
      <c r="Q115" s="178"/>
      <c r="R115" s="141">
        <v>22000000</v>
      </c>
      <c r="S115" s="141">
        <v>22000000</v>
      </c>
      <c r="T115" s="141">
        <v>22000000</v>
      </c>
      <c r="U115" s="141">
        <v>22000000</v>
      </c>
      <c r="V115" s="141"/>
      <c r="W115" s="141"/>
      <c r="X115" s="142"/>
      <c r="Y115" s="142"/>
      <c r="Z115" s="142"/>
      <c r="AA115" s="142"/>
      <c r="AB115" s="142"/>
      <c r="AC115" s="142"/>
      <c r="AD115" s="142"/>
      <c r="AE115" s="174"/>
      <c r="AF115" s="180"/>
      <c r="AG115" s="170"/>
    </row>
    <row r="116" spans="1:33" s="107" customFormat="1" ht="18">
      <c r="A116" s="157">
        <v>30</v>
      </c>
      <c r="B116" s="159" t="s">
        <v>365</v>
      </c>
      <c r="C116" s="161" t="s">
        <v>340</v>
      </c>
      <c r="D116" s="163" t="s">
        <v>475</v>
      </c>
      <c r="E116" s="165" t="s">
        <v>83</v>
      </c>
      <c r="F116" s="163" t="s">
        <v>270</v>
      </c>
      <c r="G116" s="167">
        <v>1402</v>
      </c>
      <c r="H116" s="23"/>
      <c r="I116" s="78"/>
      <c r="J116" s="78"/>
      <c r="K116" s="163" t="s">
        <v>358</v>
      </c>
      <c r="L116" s="163" t="s">
        <v>248</v>
      </c>
      <c r="M116" s="171" t="s">
        <v>471</v>
      </c>
      <c r="N116" s="173">
        <v>100000000</v>
      </c>
      <c r="O116" s="173">
        <v>1200000000</v>
      </c>
      <c r="P116" s="175" t="s">
        <v>431</v>
      </c>
      <c r="Q116" s="177"/>
      <c r="R116" s="91" t="s">
        <v>461</v>
      </c>
      <c r="S116" s="142"/>
      <c r="T116" s="142"/>
      <c r="U116" s="142"/>
      <c r="V116" s="142"/>
      <c r="W116" s="142"/>
      <c r="X116" s="142"/>
      <c r="Y116" s="142"/>
      <c r="Z116" s="142"/>
      <c r="AA116" s="25"/>
      <c r="AB116" s="24"/>
      <c r="AC116" s="24"/>
      <c r="AD116" s="92"/>
      <c r="AE116" s="173"/>
      <c r="AF116" s="179"/>
      <c r="AG116" s="169"/>
    </row>
    <row r="117" spans="1:33" s="109" customFormat="1" ht="18">
      <c r="A117" s="158"/>
      <c r="B117" s="160"/>
      <c r="C117" s="162"/>
      <c r="D117" s="164"/>
      <c r="E117" s="166"/>
      <c r="F117" s="164"/>
      <c r="G117" s="168"/>
      <c r="H117" s="142"/>
      <c r="I117" s="139"/>
      <c r="J117" s="78"/>
      <c r="K117" s="164"/>
      <c r="L117" s="164"/>
      <c r="M117" s="172"/>
      <c r="N117" s="174"/>
      <c r="O117" s="174"/>
      <c r="P117" s="176"/>
      <c r="Q117" s="178"/>
      <c r="R117" s="141">
        <v>100000000</v>
      </c>
      <c r="S117" s="141"/>
      <c r="T117" s="141"/>
      <c r="U117" s="141"/>
      <c r="V117" s="141"/>
      <c r="W117" s="141"/>
      <c r="X117" s="142"/>
      <c r="Y117" s="142"/>
      <c r="Z117" s="142"/>
      <c r="AA117" s="142"/>
      <c r="AB117" s="142"/>
      <c r="AC117" s="142"/>
      <c r="AD117" s="142"/>
      <c r="AE117" s="174"/>
      <c r="AF117" s="180"/>
      <c r="AG117" s="170"/>
    </row>
    <row r="118" spans="1:33" s="107" customFormat="1" ht="18">
      <c r="A118" s="157">
        <v>31</v>
      </c>
      <c r="B118" s="159" t="s">
        <v>365</v>
      </c>
      <c r="C118" s="161" t="s">
        <v>340</v>
      </c>
      <c r="D118" s="163" t="s">
        <v>475</v>
      </c>
      <c r="E118" s="165" t="s">
        <v>245</v>
      </c>
      <c r="F118" s="163" t="s">
        <v>270</v>
      </c>
      <c r="G118" s="167">
        <v>1402</v>
      </c>
      <c r="H118" s="23"/>
      <c r="I118" s="78"/>
      <c r="J118" s="78"/>
      <c r="K118" s="163" t="s">
        <v>358</v>
      </c>
      <c r="L118" s="163" t="s">
        <v>472</v>
      </c>
      <c r="M118" s="171" t="s">
        <v>473</v>
      </c>
      <c r="N118" s="173">
        <v>120000000</v>
      </c>
      <c r="O118" s="173">
        <v>1440000000</v>
      </c>
      <c r="P118" s="175" t="s">
        <v>432</v>
      </c>
      <c r="Q118" s="177"/>
      <c r="R118" s="91" t="s">
        <v>461</v>
      </c>
      <c r="S118" s="142"/>
      <c r="T118" s="142"/>
      <c r="U118" s="142"/>
      <c r="V118" s="142"/>
      <c r="W118" s="142"/>
      <c r="X118" s="142"/>
      <c r="Y118" s="142"/>
      <c r="Z118" s="142"/>
      <c r="AA118" s="25"/>
      <c r="AB118" s="24"/>
      <c r="AC118" s="24"/>
      <c r="AD118" s="92"/>
      <c r="AE118" s="173"/>
      <c r="AF118" s="179"/>
      <c r="AG118" s="169"/>
    </row>
    <row r="119" spans="1:33" s="109" customFormat="1" ht="18">
      <c r="A119" s="158"/>
      <c r="B119" s="160"/>
      <c r="C119" s="162"/>
      <c r="D119" s="164"/>
      <c r="E119" s="166"/>
      <c r="F119" s="164"/>
      <c r="G119" s="168"/>
      <c r="H119" s="142"/>
      <c r="I119" s="139"/>
      <c r="J119" s="78"/>
      <c r="K119" s="164"/>
      <c r="L119" s="164"/>
      <c r="M119" s="172"/>
      <c r="N119" s="174"/>
      <c r="O119" s="174"/>
      <c r="P119" s="176"/>
      <c r="Q119" s="178"/>
      <c r="R119" s="156"/>
      <c r="S119" s="141"/>
      <c r="T119" s="141"/>
      <c r="U119" s="141"/>
      <c r="V119" s="141"/>
      <c r="W119" s="141"/>
      <c r="X119" s="142"/>
      <c r="Y119" s="142"/>
      <c r="Z119" s="142"/>
      <c r="AA119" s="142"/>
      <c r="AB119" s="142"/>
      <c r="AC119" s="142"/>
      <c r="AD119" s="142"/>
      <c r="AE119" s="174"/>
      <c r="AF119" s="180"/>
      <c r="AG119" s="170"/>
    </row>
    <row r="120" spans="1:33" s="107" customFormat="1" ht="18">
      <c r="A120" s="157">
        <v>32</v>
      </c>
      <c r="B120" s="159" t="s">
        <v>365</v>
      </c>
      <c r="C120" s="161" t="s">
        <v>340</v>
      </c>
      <c r="D120" s="163" t="s">
        <v>475</v>
      </c>
      <c r="E120" s="165" t="s">
        <v>367</v>
      </c>
      <c r="F120" s="163" t="s">
        <v>259</v>
      </c>
      <c r="G120" s="167">
        <v>1402</v>
      </c>
      <c r="H120" s="23"/>
      <c r="I120" s="78"/>
      <c r="J120" s="78"/>
      <c r="K120" s="163" t="s">
        <v>370</v>
      </c>
      <c r="L120" s="163" t="s">
        <v>474</v>
      </c>
      <c r="M120" s="171" t="s">
        <v>371</v>
      </c>
      <c r="N120" s="173">
        <v>600000000</v>
      </c>
      <c r="O120" s="173">
        <v>7200000000</v>
      </c>
      <c r="P120" s="175" t="s">
        <v>432</v>
      </c>
      <c r="Q120" s="177"/>
      <c r="R120" s="91" t="s">
        <v>358</v>
      </c>
      <c r="S120" s="142"/>
      <c r="T120" s="142"/>
      <c r="U120" s="142"/>
      <c r="V120" s="142"/>
      <c r="W120" s="142"/>
      <c r="X120" s="142"/>
      <c r="Y120" s="142"/>
      <c r="Z120" s="142"/>
      <c r="AA120" s="25"/>
      <c r="AB120" s="24"/>
      <c r="AC120" s="24"/>
      <c r="AD120" s="92"/>
      <c r="AE120" s="173"/>
      <c r="AF120" s="179"/>
      <c r="AG120" s="169"/>
    </row>
    <row r="121" spans="1:33" s="109" customFormat="1" ht="18">
      <c r="A121" s="158"/>
      <c r="B121" s="160"/>
      <c r="C121" s="162"/>
      <c r="D121" s="164"/>
      <c r="E121" s="166"/>
      <c r="F121" s="164"/>
      <c r="G121" s="168"/>
      <c r="H121" s="142"/>
      <c r="I121" s="139"/>
      <c r="J121" s="78"/>
      <c r="K121" s="164"/>
      <c r="L121" s="164"/>
      <c r="M121" s="172"/>
      <c r="N121" s="174"/>
      <c r="O121" s="174"/>
      <c r="P121" s="176"/>
      <c r="Q121" s="178"/>
      <c r="R121" s="141"/>
      <c r="S121" s="141"/>
      <c r="T121" s="141"/>
      <c r="U121" s="141"/>
      <c r="V121" s="141"/>
      <c r="W121" s="141"/>
      <c r="X121" s="142"/>
      <c r="Y121" s="142"/>
      <c r="Z121" s="142"/>
      <c r="AA121" s="142"/>
      <c r="AB121" s="142"/>
      <c r="AC121" s="142"/>
      <c r="AD121" s="142"/>
      <c r="AE121" s="174"/>
      <c r="AF121" s="180"/>
      <c r="AG121" s="170"/>
    </row>
    <row r="122" spans="1:33" ht="18">
      <c r="A122" s="157">
        <v>33</v>
      </c>
      <c r="B122" s="143" t="s">
        <v>365</v>
      </c>
      <c r="C122" s="144" t="s">
        <v>340</v>
      </c>
      <c r="D122" s="145" t="s">
        <v>462</v>
      </c>
      <c r="E122" s="146" t="s">
        <v>399</v>
      </c>
      <c r="F122" s="145" t="s">
        <v>375</v>
      </c>
      <c r="G122" s="147">
        <v>1402</v>
      </c>
      <c r="H122" s="142"/>
      <c r="I122" s="139"/>
      <c r="J122" s="78"/>
      <c r="K122" s="145" t="s">
        <v>463</v>
      </c>
      <c r="L122" s="145" t="s">
        <v>464</v>
      </c>
      <c r="M122" s="148" t="s">
        <v>465</v>
      </c>
      <c r="N122" s="149">
        <v>120100000</v>
      </c>
      <c r="O122" s="149">
        <v>1441200000</v>
      </c>
      <c r="P122" s="150" t="s">
        <v>432</v>
      </c>
      <c r="Q122" s="151"/>
      <c r="R122" s="140" t="s">
        <v>466</v>
      </c>
      <c r="S122" s="155"/>
      <c r="T122" s="141"/>
      <c r="U122" s="141"/>
      <c r="V122" s="141"/>
      <c r="W122" s="141"/>
      <c r="X122" s="142"/>
      <c r="Y122" s="142"/>
      <c r="Z122" s="142"/>
      <c r="AA122" s="142"/>
      <c r="AB122" s="142"/>
      <c r="AC122" s="142"/>
      <c r="AD122" s="142"/>
      <c r="AE122" s="149"/>
      <c r="AF122" s="152"/>
      <c r="AG122" s="153"/>
    </row>
    <row r="123" spans="1:33" ht="18">
      <c r="A123" s="158"/>
      <c r="B123" s="143"/>
      <c r="C123" s="144"/>
      <c r="D123" s="145"/>
      <c r="E123" s="146"/>
      <c r="F123" s="145"/>
      <c r="G123" s="147"/>
      <c r="H123" s="142"/>
      <c r="I123" s="139"/>
      <c r="J123" s="78"/>
      <c r="K123" s="145"/>
      <c r="L123" s="145"/>
      <c r="M123" s="148"/>
      <c r="N123" s="149"/>
      <c r="O123" s="149"/>
      <c r="P123" s="150"/>
      <c r="Q123" s="151"/>
      <c r="R123" s="156"/>
      <c r="S123" s="141"/>
      <c r="T123" s="141"/>
      <c r="U123" s="141"/>
      <c r="V123" s="141"/>
      <c r="W123" s="141"/>
      <c r="X123" s="142"/>
      <c r="Y123" s="142"/>
      <c r="Z123" s="142"/>
      <c r="AA123" s="142"/>
      <c r="AB123" s="142"/>
      <c r="AC123" s="142"/>
      <c r="AD123" s="142"/>
      <c r="AE123" s="149"/>
      <c r="AF123" s="152"/>
      <c r="AG123" s="153"/>
    </row>
    <row r="124" spans="1:33" s="107" customFormat="1" ht="18">
      <c r="A124" s="157">
        <v>34</v>
      </c>
      <c r="B124" s="159" t="s">
        <v>365</v>
      </c>
      <c r="C124" s="161" t="s">
        <v>340</v>
      </c>
      <c r="D124" s="163" t="s">
        <v>453</v>
      </c>
      <c r="E124" s="165" t="s">
        <v>454</v>
      </c>
      <c r="F124" s="163" t="s">
        <v>259</v>
      </c>
      <c r="G124" s="167">
        <v>1403</v>
      </c>
      <c r="H124" s="23"/>
      <c r="I124" s="78" t="s">
        <v>343</v>
      </c>
      <c r="J124" s="78" t="s">
        <v>331</v>
      </c>
      <c r="K124" s="163" t="s">
        <v>455</v>
      </c>
      <c r="L124" s="163" t="s">
        <v>456</v>
      </c>
      <c r="M124" s="171" t="s">
        <v>457</v>
      </c>
      <c r="N124" s="173">
        <v>521000000</v>
      </c>
      <c r="O124" s="173">
        <v>6525000000</v>
      </c>
      <c r="P124" s="175" t="s">
        <v>432</v>
      </c>
      <c r="Q124" s="177"/>
      <c r="R124" s="91" t="s">
        <v>458</v>
      </c>
      <c r="S124" s="138"/>
      <c r="T124" s="138"/>
      <c r="U124" s="138"/>
      <c r="V124" s="138"/>
      <c r="W124" s="138"/>
      <c r="X124" s="138"/>
      <c r="Y124" s="138"/>
      <c r="Z124" s="138"/>
      <c r="AA124" s="25"/>
      <c r="AB124" s="24"/>
      <c r="AC124" s="24"/>
      <c r="AD124" s="92"/>
      <c r="AE124" s="173"/>
      <c r="AF124" s="179"/>
      <c r="AG124" s="169"/>
    </row>
    <row r="125" spans="1:33" s="109" customFormat="1" ht="18">
      <c r="A125" s="158"/>
      <c r="B125" s="160"/>
      <c r="C125" s="162"/>
      <c r="D125" s="164"/>
      <c r="E125" s="166"/>
      <c r="F125" s="164"/>
      <c r="G125" s="168"/>
      <c r="H125" s="138"/>
      <c r="I125" s="108"/>
      <c r="J125" s="78"/>
      <c r="K125" s="164"/>
      <c r="L125" s="164"/>
      <c r="M125" s="172"/>
      <c r="N125" s="174"/>
      <c r="O125" s="174"/>
      <c r="P125" s="176"/>
      <c r="Q125" s="178"/>
      <c r="R125" s="137"/>
      <c r="S125" s="137"/>
      <c r="T125" s="137"/>
      <c r="U125" s="137"/>
      <c r="V125" s="137"/>
      <c r="W125" s="137"/>
      <c r="X125" s="138"/>
      <c r="Y125" s="138"/>
      <c r="Z125" s="138"/>
      <c r="AA125" s="138"/>
      <c r="AB125" s="138"/>
      <c r="AC125" s="138"/>
      <c r="AD125" s="138"/>
      <c r="AE125" s="174"/>
      <c r="AF125" s="180"/>
      <c r="AG125" s="170"/>
    </row>
    <row r="126" spans="1:33">
      <c r="M126" s="122"/>
    </row>
    <row r="127" spans="1:33" s="128" customFormat="1">
      <c r="K127" s="129"/>
      <c r="AF127" s="130"/>
    </row>
    <row r="128" spans="1:33">
      <c r="O128" s="101"/>
    </row>
  </sheetData>
  <mergeCells count="984">
    <mergeCell ref="AF100:AF101"/>
    <mergeCell ref="AG100:AG101"/>
    <mergeCell ref="A102:A103"/>
    <mergeCell ref="B102:B103"/>
    <mergeCell ref="C102:C103"/>
    <mergeCell ref="D102:D103"/>
    <mergeCell ref="E102:E103"/>
    <mergeCell ref="F102:F103"/>
    <mergeCell ref="G102:G103"/>
    <mergeCell ref="K102:K103"/>
    <mergeCell ref="L102:L103"/>
    <mergeCell ref="M102:M103"/>
    <mergeCell ref="N102:N103"/>
    <mergeCell ref="O102:O103"/>
    <mergeCell ref="P102:P103"/>
    <mergeCell ref="Q102:Q103"/>
    <mergeCell ref="AE102:AE103"/>
    <mergeCell ref="AF102:AF103"/>
    <mergeCell ref="AG102:AG103"/>
    <mergeCell ref="G100:G101"/>
    <mergeCell ref="K100:K101"/>
    <mergeCell ref="L100:L101"/>
    <mergeCell ref="M100:M101"/>
    <mergeCell ref="N100:N101"/>
    <mergeCell ref="O100:O101"/>
    <mergeCell ref="P100:P101"/>
    <mergeCell ref="Q100:Q101"/>
    <mergeCell ref="AE100:AE101"/>
    <mergeCell ref="A104:A105"/>
    <mergeCell ref="B104:B105"/>
    <mergeCell ref="C104:C105"/>
    <mergeCell ref="D104:D105"/>
    <mergeCell ref="E104:E105"/>
    <mergeCell ref="F104:F105"/>
    <mergeCell ref="G104:G105"/>
    <mergeCell ref="K104:K105"/>
    <mergeCell ref="L104:L105"/>
    <mergeCell ref="M104:M105"/>
    <mergeCell ref="N104:N105"/>
    <mergeCell ref="O104:O105"/>
    <mergeCell ref="P104:P105"/>
    <mergeCell ref="Q104:Q105"/>
    <mergeCell ref="AE104:AE105"/>
    <mergeCell ref="AF104:AF105"/>
    <mergeCell ref="AG104:AG105"/>
    <mergeCell ref="A100:A101"/>
    <mergeCell ref="B100:B101"/>
    <mergeCell ref="C100:C101"/>
    <mergeCell ref="D100:D101"/>
    <mergeCell ref="E100:E101"/>
    <mergeCell ref="F100:F101"/>
    <mergeCell ref="M96:M97"/>
    <mergeCell ref="N96:N97"/>
    <mergeCell ref="O96:O97"/>
    <mergeCell ref="P96:P97"/>
    <mergeCell ref="Q96:Q97"/>
    <mergeCell ref="AE96:AE97"/>
    <mergeCell ref="AF96:AF97"/>
    <mergeCell ref="AG96:AG97"/>
    <mergeCell ref="A96:A97"/>
    <mergeCell ref="B96:B97"/>
    <mergeCell ref="C96:C97"/>
    <mergeCell ref="D96:D97"/>
    <mergeCell ref="E96:E97"/>
    <mergeCell ref="F96:F97"/>
    <mergeCell ref="G96:G97"/>
    <mergeCell ref="K96:K97"/>
    <mergeCell ref="A94:A95"/>
    <mergeCell ref="B94:B95"/>
    <mergeCell ref="C94:C95"/>
    <mergeCell ref="D94:D95"/>
    <mergeCell ref="E94:E95"/>
    <mergeCell ref="F94:F95"/>
    <mergeCell ref="G94:G95"/>
    <mergeCell ref="K94:K95"/>
    <mergeCell ref="L94:L95"/>
    <mergeCell ref="AF92:AF93"/>
    <mergeCell ref="A92:A93"/>
    <mergeCell ref="B92:B93"/>
    <mergeCell ref="C92:C93"/>
    <mergeCell ref="D92:D93"/>
    <mergeCell ref="E92:E93"/>
    <mergeCell ref="F92:F93"/>
    <mergeCell ref="G92:G93"/>
    <mergeCell ref="K92:K93"/>
    <mergeCell ref="L92:L93"/>
    <mergeCell ref="AG82:AG83"/>
    <mergeCell ref="A84:A85"/>
    <mergeCell ref="B84:B85"/>
    <mergeCell ref="C84:C85"/>
    <mergeCell ref="D84:D85"/>
    <mergeCell ref="E84:E85"/>
    <mergeCell ref="F84:F85"/>
    <mergeCell ref="M80:M81"/>
    <mergeCell ref="N80:N81"/>
    <mergeCell ref="O80:O81"/>
    <mergeCell ref="P80:P81"/>
    <mergeCell ref="Q80:Q81"/>
    <mergeCell ref="AE80:AE81"/>
    <mergeCell ref="AF80:AF81"/>
    <mergeCell ref="AG80:AG81"/>
    <mergeCell ref="A82:A83"/>
    <mergeCell ref="B82:B83"/>
    <mergeCell ref="C82:C83"/>
    <mergeCell ref="D82:D83"/>
    <mergeCell ref="E82:E83"/>
    <mergeCell ref="F82:F83"/>
    <mergeCell ref="G82:G83"/>
    <mergeCell ref="K82:K83"/>
    <mergeCell ref="L82:L83"/>
    <mergeCell ref="M82:M83"/>
    <mergeCell ref="N82:N83"/>
    <mergeCell ref="O82:O83"/>
    <mergeCell ref="P82:P83"/>
    <mergeCell ref="Q82:Q83"/>
    <mergeCell ref="AE82:AE83"/>
    <mergeCell ref="AF82:AF83"/>
    <mergeCell ref="A80:A81"/>
    <mergeCell ref="B80:B81"/>
    <mergeCell ref="C80:C81"/>
    <mergeCell ref="D80:D81"/>
    <mergeCell ref="E80:E81"/>
    <mergeCell ref="F80:F81"/>
    <mergeCell ref="G80:G81"/>
    <mergeCell ref="K80:K81"/>
    <mergeCell ref="L80:L81"/>
    <mergeCell ref="AG74:AG75"/>
    <mergeCell ref="AG76:AG77"/>
    <mergeCell ref="AG78:AG79"/>
    <mergeCell ref="AG56:AG57"/>
    <mergeCell ref="AG58:AG59"/>
    <mergeCell ref="AG60:AG61"/>
    <mergeCell ref="AG62:AG63"/>
    <mergeCell ref="AG64:AG65"/>
    <mergeCell ref="AG66:AG67"/>
    <mergeCell ref="AG68:AG69"/>
    <mergeCell ref="AG70:AG71"/>
    <mergeCell ref="AG72:AG73"/>
    <mergeCell ref="AG54:AG55"/>
    <mergeCell ref="N76:N77"/>
    <mergeCell ref="D76:D77"/>
    <mergeCell ref="E76:E77"/>
    <mergeCell ref="F76:F77"/>
    <mergeCell ref="K76:K77"/>
    <mergeCell ref="L76:L77"/>
    <mergeCell ref="M76:M77"/>
    <mergeCell ref="O76:O77"/>
    <mergeCell ref="P76:P77"/>
    <mergeCell ref="Q76:Q77"/>
    <mergeCell ref="AE76:AE77"/>
    <mergeCell ref="AF76:AF77"/>
    <mergeCell ref="N72:N73"/>
    <mergeCell ref="O72:O73"/>
    <mergeCell ref="P72:P73"/>
    <mergeCell ref="Q72:Q73"/>
    <mergeCell ref="AE72:AE73"/>
    <mergeCell ref="AF72:AF73"/>
    <mergeCell ref="M74:M75"/>
    <mergeCell ref="N74:N75"/>
    <mergeCell ref="O74:O75"/>
    <mergeCell ref="P74:P75"/>
    <mergeCell ref="Q74:Q75"/>
    <mergeCell ref="M78:M79"/>
    <mergeCell ref="N78:N79"/>
    <mergeCell ref="O78:O79"/>
    <mergeCell ref="P78:P79"/>
    <mergeCell ref="Q78:Q79"/>
    <mergeCell ref="AE78:AE79"/>
    <mergeCell ref="AF78:AF79"/>
    <mergeCell ref="A76:A77"/>
    <mergeCell ref="B76:B77"/>
    <mergeCell ref="C76:C77"/>
    <mergeCell ref="G76:G77"/>
    <mergeCell ref="A78:A79"/>
    <mergeCell ref="B78:B79"/>
    <mergeCell ref="C78:C79"/>
    <mergeCell ref="D78:D79"/>
    <mergeCell ref="E78:E79"/>
    <mergeCell ref="F78:F79"/>
    <mergeCell ref="G78:G79"/>
    <mergeCell ref="K78:K79"/>
    <mergeCell ref="L78:L79"/>
    <mergeCell ref="AE74:AE75"/>
    <mergeCell ref="AF74:AF75"/>
    <mergeCell ref="A72:A73"/>
    <mergeCell ref="B72:B73"/>
    <mergeCell ref="C72:C73"/>
    <mergeCell ref="D72:D73"/>
    <mergeCell ref="E72:E73"/>
    <mergeCell ref="F72:F73"/>
    <mergeCell ref="G72:G73"/>
    <mergeCell ref="K72:K73"/>
    <mergeCell ref="L72:L73"/>
    <mergeCell ref="A74:A75"/>
    <mergeCell ref="B74:B75"/>
    <mergeCell ref="C74:C75"/>
    <mergeCell ref="D74:D75"/>
    <mergeCell ref="E74:E75"/>
    <mergeCell ref="F74:F75"/>
    <mergeCell ref="G74:G75"/>
    <mergeCell ref="K74:K75"/>
    <mergeCell ref="L74:L75"/>
    <mergeCell ref="M72:M73"/>
    <mergeCell ref="E14:E15"/>
    <mergeCell ref="F14:F15"/>
    <mergeCell ref="G14:G15"/>
    <mergeCell ref="M16:M17"/>
    <mergeCell ref="N16:N17"/>
    <mergeCell ref="F18:F19"/>
    <mergeCell ref="G18:G19"/>
    <mergeCell ref="L24:L25"/>
    <mergeCell ref="M24:M25"/>
    <mergeCell ref="N24:N25"/>
    <mergeCell ref="M40:M41"/>
    <mergeCell ref="N40:N41"/>
    <mergeCell ref="L62:L63"/>
    <mergeCell ref="M70:M71"/>
    <mergeCell ref="N70:N71"/>
    <mergeCell ref="E32:E33"/>
    <mergeCell ref="F32:F33"/>
    <mergeCell ref="E38:E39"/>
    <mergeCell ref="F38:F39"/>
    <mergeCell ref="G38:G39"/>
    <mergeCell ref="K38:K39"/>
    <mergeCell ref="M36:M37"/>
    <mergeCell ref="K54:K55"/>
    <mergeCell ref="L54:L55"/>
    <mergeCell ref="M58:M59"/>
    <mergeCell ref="N58:N59"/>
    <mergeCell ref="N62:N63"/>
    <mergeCell ref="E64:E65"/>
    <mergeCell ref="F64:F65"/>
    <mergeCell ref="G64:G65"/>
    <mergeCell ref="K64:K65"/>
    <mergeCell ref="O4:O5"/>
    <mergeCell ref="P4:P5"/>
    <mergeCell ref="Q4:Q5"/>
    <mergeCell ref="AF4:AF5"/>
    <mergeCell ref="Q2:Q3"/>
    <mergeCell ref="AF2:AF3"/>
    <mergeCell ref="M2:M3"/>
    <mergeCell ref="N2:N3"/>
    <mergeCell ref="O2:O3"/>
    <mergeCell ref="P2:P3"/>
    <mergeCell ref="M4:M5"/>
    <mergeCell ref="N4:N5"/>
    <mergeCell ref="AF8:AF9"/>
    <mergeCell ref="Q6:Q7"/>
    <mergeCell ref="AF6:AF7"/>
    <mergeCell ref="M6:M7"/>
    <mergeCell ref="N6:N7"/>
    <mergeCell ref="O6:O7"/>
    <mergeCell ref="P6:P7"/>
    <mergeCell ref="M12:M13"/>
    <mergeCell ref="N12:N13"/>
    <mergeCell ref="O12:O13"/>
    <mergeCell ref="M8:M9"/>
    <mergeCell ref="N8:N9"/>
    <mergeCell ref="O8:O9"/>
    <mergeCell ref="P8:P9"/>
    <mergeCell ref="Q8:Q9"/>
    <mergeCell ref="Q12:Q13"/>
    <mergeCell ref="AF12:AF13"/>
    <mergeCell ref="Q10:Q11"/>
    <mergeCell ref="AF10:AF11"/>
    <mergeCell ref="K2:K3"/>
    <mergeCell ref="L2:L3"/>
    <mergeCell ref="A2:A3"/>
    <mergeCell ref="B2:B3"/>
    <mergeCell ref="D2:D3"/>
    <mergeCell ref="E2:E3"/>
    <mergeCell ref="F2:F3"/>
    <mergeCell ref="G2:G3"/>
    <mergeCell ref="K6:K7"/>
    <mergeCell ref="L6:L7"/>
    <mergeCell ref="A6:A7"/>
    <mergeCell ref="B6:B7"/>
    <mergeCell ref="D6:D7"/>
    <mergeCell ref="E6:E7"/>
    <mergeCell ref="F6:F7"/>
    <mergeCell ref="G6:G7"/>
    <mergeCell ref="A4:A5"/>
    <mergeCell ref="B4:B5"/>
    <mergeCell ref="D4:D5"/>
    <mergeCell ref="E4:E5"/>
    <mergeCell ref="F4:F5"/>
    <mergeCell ref="G4:G5"/>
    <mergeCell ref="K4:K5"/>
    <mergeCell ref="L4:L5"/>
    <mergeCell ref="A8:A9"/>
    <mergeCell ref="B8:B9"/>
    <mergeCell ref="D8:D9"/>
    <mergeCell ref="E8:E9"/>
    <mergeCell ref="F8:F9"/>
    <mergeCell ref="G8:G9"/>
    <mergeCell ref="K8:K9"/>
    <mergeCell ref="L8:L9"/>
    <mergeCell ref="P12:P13"/>
    <mergeCell ref="M10:M11"/>
    <mergeCell ref="N10:N11"/>
    <mergeCell ref="O10:O11"/>
    <mergeCell ref="P10:P11"/>
    <mergeCell ref="A12:A13"/>
    <mergeCell ref="B12:B13"/>
    <mergeCell ref="D12:D13"/>
    <mergeCell ref="E12:E13"/>
    <mergeCell ref="F12:F13"/>
    <mergeCell ref="G12:G13"/>
    <mergeCell ref="K12:K13"/>
    <mergeCell ref="L12:L13"/>
    <mergeCell ref="K10:K11"/>
    <mergeCell ref="L10:L11"/>
    <mergeCell ref="A10:A11"/>
    <mergeCell ref="B10:B11"/>
    <mergeCell ref="D10:D11"/>
    <mergeCell ref="E10:E11"/>
    <mergeCell ref="F10:F11"/>
    <mergeCell ref="G10:G11"/>
    <mergeCell ref="Q14:Q15"/>
    <mergeCell ref="AF14:AF15"/>
    <mergeCell ref="A16:A17"/>
    <mergeCell ref="B16:B17"/>
    <mergeCell ref="D16:D17"/>
    <mergeCell ref="E16:E17"/>
    <mergeCell ref="F16:F17"/>
    <mergeCell ref="G16:G17"/>
    <mergeCell ref="K16:K17"/>
    <mergeCell ref="L16:L17"/>
    <mergeCell ref="K14:K15"/>
    <mergeCell ref="L14:L15"/>
    <mergeCell ref="M14:M15"/>
    <mergeCell ref="N14:N15"/>
    <mergeCell ref="O14:O15"/>
    <mergeCell ref="P14:P15"/>
    <mergeCell ref="A14:A15"/>
    <mergeCell ref="B14:B15"/>
    <mergeCell ref="D14:D15"/>
    <mergeCell ref="O16:O17"/>
    <mergeCell ref="P16:P17"/>
    <mergeCell ref="Q16:Q17"/>
    <mergeCell ref="A18:A19"/>
    <mergeCell ref="B18:B19"/>
    <mergeCell ref="C18:C19"/>
    <mergeCell ref="D18:D19"/>
    <mergeCell ref="E18:E19"/>
    <mergeCell ref="O18:O19"/>
    <mergeCell ref="P18:P19"/>
    <mergeCell ref="Q18:Q19"/>
    <mergeCell ref="K18:K19"/>
    <mergeCell ref="L18:L19"/>
    <mergeCell ref="M18:M19"/>
    <mergeCell ref="N18:N19"/>
    <mergeCell ref="Q20:Q21"/>
    <mergeCell ref="AF20:AF21"/>
    <mergeCell ref="A22:A23"/>
    <mergeCell ref="B22:B23"/>
    <mergeCell ref="C22:C23"/>
    <mergeCell ref="D22:D23"/>
    <mergeCell ref="E22:E23"/>
    <mergeCell ref="F22:F23"/>
    <mergeCell ref="G22:G23"/>
    <mergeCell ref="K22:K23"/>
    <mergeCell ref="K20:K21"/>
    <mergeCell ref="L20:L21"/>
    <mergeCell ref="M20:M21"/>
    <mergeCell ref="N20:N21"/>
    <mergeCell ref="O20:O21"/>
    <mergeCell ref="P20:P21"/>
    <mergeCell ref="A20:A21"/>
    <mergeCell ref="B20:B21"/>
    <mergeCell ref="C20:C21"/>
    <mergeCell ref="D20:D21"/>
    <mergeCell ref="E20:E21"/>
    <mergeCell ref="F20:F21"/>
    <mergeCell ref="G20:G21"/>
    <mergeCell ref="O24:O25"/>
    <mergeCell ref="P24:P25"/>
    <mergeCell ref="Q24:Q25"/>
    <mergeCell ref="AF22:AF23"/>
    <mergeCell ref="V23:X23"/>
    <mergeCell ref="A24:A25"/>
    <mergeCell ref="B24:B25"/>
    <mergeCell ref="C24:C25"/>
    <mergeCell ref="D24:D25"/>
    <mergeCell ref="E24:E25"/>
    <mergeCell ref="F24:F25"/>
    <mergeCell ref="G24:G25"/>
    <mergeCell ref="K24:K25"/>
    <mergeCell ref="L22:L23"/>
    <mergeCell ref="M22:M23"/>
    <mergeCell ref="N22:N23"/>
    <mergeCell ref="O22:O23"/>
    <mergeCell ref="P22:P23"/>
    <mergeCell ref="Q22:Q23"/>
    <mergeCell ref="P26:P27"/>
    <mergeCell ref="Q26:Q27"/>
    <mergeCell ref="A28:A29"/>
    <mergeCell ref="B28:B29"/>
    <mergeCell ref="C28:C29"/>
    <mergeCell ref="D28:D29"/>
    <mergeCell ref="E28:E29"/>
    <mergeCell ref="F28:F29"/>
    <mergeCell ref="G28:G29"/>
    <mergeCell ref="K28:K29"/>
    <mergeCell ref="G26:G27"/>
    <mergeCell ref="K26:K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A30:A31"/>
    <mergeCell ref="B30:B31"/>
    <mergeCell ref="C30:C31"/>
    <mergeCell ref="D30:D31"/>
    <mergeCell ref="E30:E31"/>
    <mergeCell ref="F30:F31"/>
    <mergeCell ref="G30:G31"/>
    <mergeCell ref="K30:K31"/>
    <mergeCell ref="L28:L29"/>
    <mergeCell ref="L30:L31"/>
    <mergeCell ref="AE28:AE29"/>
    <mergeCell ref="AF28:AF29"/>
    <mergeCell ref="M28:M29"/>
    <mergeCell ref="N28:N29"/>
    <mergeCell ref="O28:O29"/>
    <mergeCell ref="P28:P29"/>
    <mergeCell ref="Q28:Q29"/>
    <mergeCell ref="AE30:AE31"/>
    <mergeCell ref="AF30:AF31"/>
    <mergeCell ref="M30:M31"/>
    <mergeCell ref="N30:N31"/>
    <mergeCell ref="O30:O31"/>
    <mergeCell ref="P30:P31"/>
    <mergeCell ref="Q30:Q31"/>
    <mergeCell ref="AE32:AE33"/>
    <mergeCell ref="A34:A35"/>
    <mergeCell ref="B34:B35"/>
    <mergeCell ref="C34:C35"/>
    <mergeCell ref="D34:D35"/>
    <mergeCell ref="E34:E35"/>
    <mergeCell ref="F34:F35"/>
    <mergeCell ref="G34:G35"/>
    <mergeCell ref="K34:K35"/>
    <mergeCell ref="L34:L35"/>
    <mergeCell ref="L32:L33"/>
    <mergeCell ref="M32:M33"/>
    <mergeCell ref="N32:N33"/>
    <mergeCell ref="O32:O33"/>
    <mergeCell ref="P32:P33"/>
    <mergeCell ref="Q32:Q33"/>
    <mergeCell ref="A32:A33"/>
    <mergeCell ref="B32:B33"/>
    <mergeCell ref="C32:C33"/>
    <mergeCell ref="D32:D33"/>
    <mergeCell ref="G32:G33"/>
    <mergeCell ref="K32:K33"/>
    <mergeCell ref="AF34:AF35"/>
    <mergeCell ref="A36:A37"/>
    <mergeCell ref="B36:B37"/>
    <mergeCell ref="C36:C37"/>
    <mergeCell ref="D36:D37"/>
    <mergeCell ref="E36:E37"/>
    <mergeCell ref="F36:F37"/>
    <mergeCell ref="G36:G37"/>
    <mergeCell ref="K36:K37"/>
    <mergeCell ref="L36:L37"/>
    <mergeCell ref="M34:M35"/>
    <mergeCell ref="N34:N35"/>
    <mergeCell ref="O34:O35"/>
    <mergeCell ref="P34:P35"/>
    <mergeCell ref="Q34:Q35"/>
    <mergeCell ref="AE34:AE35"/>
    <mergeCell ref="AF36:AF37"/>
    <mergeCell ref="W37:Y37"/>
    <mergeCell ref="N36:N37"/>
    <mergeCell ref="O36:O37"/>
    <mergeCell ref="P36:P37"/>
    <mergeCell ref="Q36:Q37"/>
    <mergeCell ref="AE36:AE37"/>
    <mergeCell ref="O40:O41"/>
    <mergeCell ref="P40:P41"/>
    <mergeCell ref="Q40:Q41"/>
    <mergeCell ref="AE40:AE41"/>
    <mergeCell ref="AE38:AE39"/>
    <mergeCell ref="A40:A41"/>
    <mergeCell ref="B40:B41"/>
    <mergeCell ref="C40:C41"/>
    <mergeCell ref="D40:D41"/>
    <mergeCell ref="E40:E41"/>
    <mergeCell ref="F40:F41"/>
    <mergeCell ref="G40:G41"/>
    <mergeCell ref="K40:K41"/>
    <mergeCell ref="L40:L41"/>
    <mergeCell ref="L38:L39"/>
    <mergeCell ref="M38:M39"/>
    <mergeCell ref="N38:N39"/>
    <mergeCell ref="O38:O39"/>
    <mergeCell ref="P38:P39"/>
    <mergeCell ref="Q38:Q39"/>
    <mergeCell ref="A38:A39"/>
    <mergeCell ref="B38:B39"/>
    <mergeCell ref="C38:C39"/>
    <mergeCell ref="D38:D39"/>
    <mergeCell ref="P42:P43"/>
    <mergeCell ref="Q42:Q43"/>
    <mergeCell ref="AE42:AE43"/>
    <mergeCell ref="AF42:AF43"/>
    <mergeCell ref="A44:A45"/>
    <mergeCell ref="B44:B45"/>
    <mergeCell ref="C44:C45"/>
    <mergeCell ref="D44:D45"/>
    <mergeCell ref="E44:E45"/>
    <mergeCell ref="F44:F45"/>
    <mergeCell ref="G42:G43"/>
    <mergeCell ref="K42:K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P44:P45"/>
    <mergeCell ref="Q44:Q45"/>
    <mergeCell ref="AF44:AF45"/>
    <mergeCell ref="A46:A47"/>
    <mergeCell ref="B46:B47"/>
    <mergeCell ref="C46:C47"/>
    <mergeCell ref="D46:D47"/>
    <mergeCell ref="E46:E47"/>
    <mergeCell ref="F46:F47"/>
    <mergeCell ref="G46:G47"/>
    <mergeCell ref="G44:G45"/>
    <mergeCell ref="K44:K45"/>
    <mergeCell ref="L44:L45"/>
    <mergeCell ref="M44:M45"/>
    <mergeCell ref="N44:N45"/>
    <mergeCell ref="O44:O45"/>
    <mergeCell ref="Q46:Q47"/>
    <mergeCell ref="AE46:AE47"/>
    <mergeCell ref="AF46:AF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K46:K47"/>
    <mergeCell ref="L46:L47"/>
    <mergeCell ref="K50:K51"/>
    <mergeCell ref="L50:L51"/>
    <mergeCell ref="Q48:Q49"/>
    <mergeCell ref="AE48:AE49"/>
    <mergeCell ref="AF48:AF49"/>
    <mergeCell ref="A50:A51"/>
    <mergeCell ref="B50:B51"/>
    <mergeCell ref="C50:C51"/>
    <mergeCell ref="D50:D51"/>
    <mergeCell ref="E50:E51"/>
    <mergeCell ref="F50:F51"/>
    <mergeCell ref="G50:G51"/>
    <mergeCell ref="K48:K49"/>
    <mergeCell ref="L48:L49"/>
    <mergeCell ref="M48:M49"/>
    <mergeCell ref="N48:N49"/>
    <mergeCell ref="O48:O49"/>
    <mergeCell ref="P48:P49"/>
    <mergeCell ref="Q50:Q51"/>
    <mergeCell ref="AE50:AE51"/>
    <mergeCell ref="AF50:AF51"/>
    <mergeCell ref="M50:M51"/>
    <mergeCell ref="N50:N51"/>
    <mergeCell ref="O50:O51"/>
    <mergeCell ref="P50:P51"/>
    <mergeCell ref="A48:A49"/>
    <mergeCell ref="AE52:AE53"/>
    <mergeCell ref="AF52:AF53"/>
    <mergeCell ref="A54:A55"/>
    <mergeCell ref="B54:B55"/>
    <mergeCell ref="C54:C55"/>
    <mergeCell ref="D54:D55"/>
    <mergeCell ref="E54:E55"/>
    <mergeCell ref="F54:F55"/>
    <mergeCell ref="G54:G55"/>
    <mergeCell ref="K52:K53"/>
    <mergeCell ref="L52:L53"/>
    <mergeCell ref="M52:M53"/>
    <mergeCell ref="N52:N53"/>
    <mergeCell ref="O52:O53"/>
    <mergeCell ref="P52:P53"/>
    <mergeCell ref="Q54:Q55"/>
    <mergeCell ref="AE54:AE55"/>
    <mergeCell ref="AF54:AF55"/>
    <mergeCell ref="M54:M55"/>
    <mergeCell ref="N54:N55"/>
    <mergeCell ref="O54:O55"/>
    <mergeCell ref="P54:P55"/>
    <mergeCell ref="A52:A53"/>
    <mergeCell ref="B52:B53"/>
    <mergeCell ref="Q52:Q53"/>
    <mergeCell ref="C52:C53"/>
    <mergeCell ref="D52:D53"/>
    <mergeCell ref="E52:E53"/>
    <mergeCell ref="F52:F53"/>
    <mergeCell ref="G52:G53"/>
    <mergeCell ref="Q56:Q57"/>
    <mergeCell ref="AF56:AF57"/>
    <mergeCell ref="A58:A59"/>
    <mergeCell ref="B58:B59"/>
    <mergeCell ref="C58:C59"/>
    <mergeCell ref="D58:D59"/>
    <mergeCell ref="E58:E59"/>
    <mergeCell ref="F58:F59"/>
    <mergeCell ref="G58:G59"/>
    <mergeCell ref="K56:K57"/>
    <mergeCell ref="L56:L57"/>
    <mergeCell ref="M56:M57"/>
    <mergeCell ref="N56:N57"/>
    <mergeCell ref="O56:O57"/>
    <mergeCell ref="P56:P57"/>
    <mergeCell ref="Q58:Q59"/>
    <mergeCell ref="AE58:AE59"/>
    <mergeCell ref="L58:L59"/>
    <mergeCell ref="O58:O59"/>
    <mergeCell ref="P58:P59"/>
    <mergeCell ref="A56:A57"/>
    <mergeCell ref="B56:B57"/>
    <mergeCell ref="C56:C57"/>
    <mergeCell ref="B60:B61"/>
    <mergeCell ref="C60:C61"/>
    <mergeCell ref="D60:D61"/>
    <mergeCell ref="E60:E61"/>
    <mergeCell ref="F60:F61"/>
    <mergeCell ref="G60:G61"/>
    <mergeCell ref="K60:K61"/>
    <mergeCell ref="K58:K59"/>
    <mergeCell ref="AE56:AE57"/>
    <mergeCell ref="D56:D57"/>
    <mergeCell ref="E56:E57"/>
    <mergeCell ref="F56:F57"/>
    <mergeCell ref="G56:G57"/>
    <mergeCell ref="AE60:AE61"/>
    <mergeCell ref="AF60:AF61"/>
    <mergeCell ref="A62:A63"/>
    <mergeCell ref="B62:B63"/>
    <mergeCell ref="C62:C63"/>
    <mergeCell ref="D62:D63"/>
    <mergeCell ref="E62:E63"/>
    <mergeCell ref="F62:F63"/>
    <mergeCell ref="G62:G63"/>
    <mergeCell ref="K62:K63"/>
    <mergeCell ref="L60:L61"/>
    <mergeCell ref="M60:M61"/>
    <mergeCell ref="N60:N61"/>
    <mergeCell ref="O60:O61"/>
    <mergeCell ref="P60:P61"/>
    <mergeCell ref="Q60:Q61"/>
    <mergeCell ref="AE62:AE63"/>
    <mergeCell ref="AF62:AF63"/>
    <mergeCell ref="M62:M63"/>
    <mergeCell ref="O62:O63"/>
    <mergeCell ref="P62:P63"/>
    <mergeCell ref="Q62:Q63"/>
    <mergeCell ref="A60:A61"/>
    <mergeCell ref="AE64:AE65"/>
    <mergeCell ref="AF64:AF65"/>
    <mergeCell ref="A66:A67"/>
    <mergeCell ref="B66:B67"/>
    <mergeCell ref="C66:C67"/>
    <mergeCell ref="D66:D67"/>
    <mergeCell ref="E66:E67"/>
    <mergeCell ref="F66:F67"/>
    <mergeCell ref="G66:G67"/>
    <mergeCell ref="K66:K67"/>
    <mergeCell ref="L64:L65"/>
    <mergeCell ref="M64:M65"/>
    <mergeCell ref="N64:N65"/>
    <mergeCell ref="O64:O65"/>
    <mergeCell ref="P64:P65"/>
    <mergeCell ref="Q64:Q65"/>
    <mergeCell ref="A64:A65"/>
    <mergeCell ref="B64:B65"/>
    <mergeCell ref="C64:C65"/>
    <mergeCell ref="D64:D65"/>
    <mergeCell ref="A68:A69"/>
    <mergeCell ref="B68:B69"/>
    <mergeCell ref="C68:C69"/>
    <mergeCell ref="D68:D69"/>
    <mergeCell ref="E68:E69"/>
    <mergeCell ref="F68:F69"/>
    <mergeCell ref="G68:G69"/>
    <mergeCell ref="K68:K69"/>
    <mergeCell ref="L66:L67"/>
    <mergeCell ref="AE68:AE69"/>
    <mergeCell ref="AF68:AF69"/>
    <mergeCell ref="L68:L69"/>
    <mergeCell ref="M68:M69"/>
    <mergeCell ref="N68:N69"/>
    <mergeCell ref="O68:O69"/>
    <mergeCell ref="P68:P69"/>
    <mergeCell ref="Q68:Q69"/>
    <mergeCell ref="AE66:AE67"/>
    <mergeCell ref="AF66:AF67"/>
    <mergeCell ref="M66:M67"/>
    <mergeCell ref="N66:N67"/>
    <mergeCell ref="O66:O67"/>
    <mergeCell ref="P66:P67"/>
    <mergeCell ref="Q66:Q67"/>
    <mergeCell ref="O70:O71"/>
    <mergeCell ref="P70:P71"/>
    <mergeCell ref="Q70:Q71"/>
    <mergeCell ref="AE70:AE71"/>
    <mergeCell ref="AF70:AF71"/>
    <mergeCell ref="A70:A71"/>
    <mergeCell ref="B70:B71"/>
    <mergeCell ref="C70:C71"/>
    <mergeCell ref="D70:D71"/>
    <mergeCell ref="E70:E71"/>
    <mergeCell ref="F70:F71"/>
    <mergeCell ref="G70:G71"/>
    <mergeCell ref="K70:K71"/>
    <mergeCell ref="L70:L71"/>
    <mergeCell ref="AF84:AF85"/>
    <mergeCell ref="AG84:AG85"/>
    <mergeCell ref="G84:G85"/>
    <mergeCell ref="K84:K85"/>
    <mergeCell ref="L84:L85"/>
    <mergeCell ref="M84:M85"/>
    <mergeCell ref="N84:N85"/>
    <mergeCell ref="O84:O85"/>
    <mergeCell ref="P84:P85"/>
    <mergeCell ref="Q84:Q85"/>
    <mergeCell ref="AE84:AE85"/>
    <mergeCell ref="AG88:AG89"/>
    <mergeCell ref="AF88:AF89"/>
    <mergeCell ref="AE88:AE89"/>
    <mergeCell ref="Q86:Q87"/>
    <mergeCell ref="P86:P87"/>
    <mergeCell ref="O86:O87"/>
    <mergeCell ref="N86:N87"/>
    <mergeCell ref="M86:M87"/>
    <mergeCell ref="L86:L87"/>
    <mergeCell ref="N88:N89"/>
    <mergeCell ref="O88:O89"/>
    <mergeCell ref="P88:P89"/>
    <mergeCell ref="Q88:Q89"/>
    <mergeCell ref="AE86:AE87"/>
    <mergeCell ref="AF86:AF87"/>
    <mergeCell ref="AG86:AG87"/>
    <mergeCell ref="L88:L89"/>
    <mergeCell ref="M88:M89"/>
    <mergeCell ref="AG90:AG91"/>
    <mergeCell ref="M98:M99"/>
    <mergeCell ref="N98:N99"/>
    <mergeCell ref="O98:O99"/>
    <mergeCell ref="P98:P99"/>
    <mergeCell ref="Q98:Q99"/>
    <mergeCell ref="AE98:AE99"/>
    <mergeCell ref="AF98:AF99"/>
    <mergeCell ref="AG98:AG99"/>
    <mergeCell ref="AG92:AG93"/>
    <mergeCell ref="M94:M95"/>
    <mergeCell ref="N94:N95"/>
    <mergeCell ref="O94:O95"/>
    <mergeCell ref="P94:P95"/>
    <mergeCell ref="Q94:Q95"/>
    <mergeCell ref="AE94:AE95"/>
    <mergeCell ref="AF94:AF95"/>
    <mergeCell ref="AG94:AG95"/>
    <mergeCell ref="M92:M93"/>
    <mergeCell ref="N92:N93"/>
    <mergeCell ref="O92:O93"/>
    <mergeCell ref="P92:P93"/>
    <mergeCell ref="Q92:Q93"/>
    <mergeCell ref="AE92:AE93"/>
    <mergeCell ref="P90:P91"/>
    <mergeCell ref="Q90:Q91"/>
    <mergeCell ref="AE90:AE91"/>
    <mergeCell ref="AF90:AF91"/>
    <mergeCell ref="K90:K91"/>
    <mergeCell ref="B88:B89"/>
    <mergeCell ref="C88:C89"/>
    <mergeCell ref="D88:D89"/>
    <mergeCell ref="E88:E89"/>
    <mergeCell ref="F88:F89"/>
    <mergeCell ref="G88:G89"/>
    <mergeCell ref="K88:K89"/>
    <mergeCell ref="B90:B91"/>
    <mergeCell ref="C90:C91"/>
    <mergeCell ref="D90:D91"/>
    <mergeCell ref="E90:E91"/>
    <mergeCell ref="F90:F91"/>
    <mergeCell ref="G90:G91"/>
    <mergeCell ref="A86:A87"/>
    <mergeCell ref="L90:L91"/>
    <mergeCell ref="M90:M91"/>
    <mergeCell ref="N90:N91"/>
    <mergeCell ref="O90:O91"/>
    <mergeCell ref="L98:L99"/>
    <mergeCell ref="A98:A99"/>
    <mergeCell ref="B98:B99"/>
    <mergeCell ref="C98:C99"/>
    <mergeCell ref="D98:D99"/>
    <mergeCell ref="E98:E99"/>
    <mergeCell ref="F98:F99"/>
    <mergeCell ref="G98:G99"/>
    <mergeCell ref="K86:K87"/>
    <mergeCell ref="G86:G87"/>
    <mergeCell ref="F86:F87"/>
    <mergeCell ref="E86:E87"/>
    <mergeCell ref="D86:D87"/>
    <mergeCell ref="C86:C87"/>
    <mergeCell ref="B86:B87"/>
    <mergeCell ref="A88:A89"/>
    <mergeCell ref="K98:K99"/>
    <mergeCell ref="A90:A91"/>
    <mergeCell ref="L96:L97"/>
    <mergeCell ref="Q106:Q107"/>
    <mergeCell ref="AE106:AE107"/>
    <mergeCell ref="AF106:AF107"/>
    <mergeCell ref="AG106:AG107"/>
    <mergeCell ref="A110:A111"/>
    <mergeCell ref="B110:B111"/>
    <mergeCell ref="C110:C111"/>
    <mergeCell ref="D110:D111"/>
    <mergeCell ref="E110:E111"/>
    <mergeCell ref="F110:F111"/>
    <mergeCell ref="G110:G111"/>
    <mergeCell ref="K110:K111"/>
    <mergeCell ref="L110:L111"/>
    <mergeCell ref="M110:M111"/>
    <mergeCell ref="N110:N111"/>
    <mergeCell ref="O110:O111"/>
    <mergeCell ref="P110:P111"/>
    <mergeCell ref="Q110:Q111"/>
    <mergeCell ref="AE110:AE111"/>
    <mergeCell ref="AF110:AF111"/>
    <mergeCell ref="A106:A107"/>
    <mergeCell ref="B106:B107"/>
    <mergeCell ref="C106:C107"/>
    <mergeCell ref="D106:D107"/>
    <mergeCell ref="M106:M107"/>
    <mergeCell ref="N106:N107"/>
    <mergeCell ref="O106:O107"/>
    <mergeCell ref="P106:P107"/>
    <mergeCell ref="E106:E107"/>
    <mergeCell ref="F106:F107"/>
    <mergeCell ref="G106:G107"/>
    <mergeCell ref="K106:K107"/>
    <mergeCell ref="L106:L107"/>
    <mergeCell ref="A122:A123"/>
    <mergeCell ref="B112:B113"/>
    <mergeCell ref="C112:C113"/>
    <mergeCell ref="D112:D113"/>
    <mergeCell ref="E112:E113"/>
    <mergeCell ref="M112:M113"/>
    <mergeCell ref="N112:N113"/>
    <mergeCell ref="O112:O113"/>
    <mergeCell ref="P112:P113"/>
    <mergeCell ref="B114:B115"/>
    <mergeCell ref="C114:C115"/>
    <mergeCell ref="D114:D115"/>
    <mergeCell ref="E114:E115"/>
    <mergeCell ref="F114:F115"/>
    <mergeCell ref="G114:G115"/>
    <mergeCell ref="F112:F113"/>
    <mergeCell ref="G112:G113"/>
    <mergeCell ref="K112:K113"/>
    <mergeCell ref="L112:L113"/>
    <mergeCell ref="A116:A117"/>
    <mergeCell ref="B116:B117"/>
    <mergeCell ref="C116:C117"/>
    <mergeCell ref="D116:D117"/>
    <mergeCell ref="E116:E117"/>
    <mergeCell ref="Q112:Q113"/>
    <mergeCell ref="AG110:AG111"/>
    <mergeCell ref="AG114:AG115"/>
    <mergeCell ref="A124:A125"/>
    <mergeCell ref="B124:B125"/>
    <mergeCell ref="C124:C125"/>
    <mergeCell ref="D124:D125"/>
    <mergeCell ref="E124:E125"/>
    <mergeCell ref="F124:F125"/>
    <mergeCell ref="G124:G125"/>
    <mergeCell ref="K124:K125"/>
    <mergeCell ref="L124:L125"/>
    <mergeCell ref="M124:M125"/>
    <mergeCell ref="N124:N125"/>
    <mergeCell ref="O124:O125"/>
    <mergeCell ref="P124:P125"/>
    <mergeCell ref="Q124:Q125"/>
    <mergeCell ref="AE124:AE125"/>
    <mergeCell ref="AF124:AF125"/>
    <mergeCell ref="AG124:AG125"/>
    <mergeCell ref="A112:A113"/>
    <mergeCell ref="AE112:AE113"/>
    <mergeCell ref="AF112:AF113"/>
    <mergeCell ref="AG112:AG113"/>
    <mergeCell ref="F116:F117"/>
    <mergeCell ref="G116:G117"/>
    <mergeCell ref="K116:K117"/>
    <mergeCell ref="L116:L117"/>
    <mergeCell ref="A114:A115"/>
    <mergeCell ref="M116:M117"/>
    <mergeCell ref="N116:N117"/>
    <mergeCell ref="O116:O117"/>
    <mergeCell ref="P116:P117"/>
    <mergeCell ref="Q116:Q117"/>
    <mergeCell ref="AE116:AE117"/>
    <mergeCell ref="AF116:AF117"/>
    <mergeCell ref="AG116:AG117"/>
    <mergeCell ref="K114:K115"/>
    <mergeCell ref="L114:L115"/>
    <mergeCell ref="M114:M115"/>
    <mergeCell ref="N114:N115"/>
    <mergeCell ref="O114:O115"/>
    <mergeCell ref="P114:P115"/>
    <mergeCell ref="Q114:Q115"/>
    <mergeCell ref="AE114:AE115"/>
    <mergeCell ref="AF114:AF115"/>
    <mergeCell ref="A118:A119"/>
    <mergeCell ref="B118:B119"/>
    <mergeCell ref="C118:C119"/>
    <mergeCell ref="D118:D119"/>
    <mergeCell ref="E118:E119"/>
    <mergeCell ref="F118:F119"/>
    <mergeCell ref="G118:G119"/>
    <mergeCell ref="K118:K119"/>
    <mergeCell ref="L118:L119"/>
    <mergeCell ref="A120:A121"/>
    <mergeCell ref="B120:B121"/>
    <mergeCell ref="C120:C121"/>
    <mergeCell ref="D120:D121"/>
    <mergeCell ref="E120:E121"/>
    <mergeCell ref="F120:F121"/>
    <mergeCell ref="G120:G121"/>
    <mergeCell ref="K120:K121"/>
    <mergeCell ref="L120:L121"/>
    <mergeCell ref="AG120:AG121"/>
    <mergeCell ref="M108:M109"/>
    <mergeCell ref="N108:N109"/>
    <mergeCell ref="O108:O109"/>
    <mergeCell ref="P108:P109"/>
    <mergeCell ref="Q108:Q109"/>
    <mergeCell ref="AE108:AE109"/>
    <mergeCell ref="AF108:AF109"/>
    <mergeCell ref="AG108:AG109"/>
    <mergeCell ref="M118:M119"/>
    <mergeCell ref="N118:N119"/>
    <mergeCell ref="O118:O119"/>
    <mergeCell ref="P118:P119"/>
    <mergeCell ref="Q118:Q119"/>
    <mergeCell ref="AE118:AE119"/>
    <mergeCell ref="AF118:AF119"/>
    <mergeCell ref="AG118:AG119"/>
    <mergeCell ref="M120:M121"/>
    <mergeCell ref="N120:N121"/>
    <mergeCell ref="O120:O121"/>
    <mergeCell ref="P120:P121"/>
    <mergeCell ref="Q120:Q121"/>
    <mergeCell ref="AE120:AE121"/>
    <mergeCell ref="AF120:AF121"/>
    <mergeCell ref="A108:A109"/>
    <mergeCell ref="B108:B109"/>
    <mergeCell ref="C108:C109"/>
    <mergeCell ref="D108:D109"/>
    <mergeCell ref="E108:E109"/>
    <mergeCell ref="F108:F109"/>
    <mergeCell ref="G108:G109"/>
    <mergeCell ref="K108:K109"/>
    <mergeCell ref="L108:L109"/>
  </mergeCells>
  <phoneticPr fontId="19" type="noConversion"/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2024-04-21T09:11:57Z</dcterms:modified>
</cp:coreProperties>
</file>